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0515" windowHeight="7245"/>
  </bookViews>
  <sheets>
    <sheet name="Routes" sheetId="3" r:id="rId1"/>
    <sheet name="change history" sheetId="2" r:id="rId2"/>
    <sheet name="OldRoutes" sheetId="1" r:id="rId3"/>
  </sheets>
  <definedNames>
    <definedName name="_xlnm._FilterDatabase" localSheetId="2" hidden="1">OldRoutes!$A$3:$M$114</definedName>
    <definedName name="_xlnm._FilterDatabase" localSheetId="0" hidden="1">Routes!$A$3:$L$136</definedName>
  </definedNames>
  <calcPr calcId="145621"/>
</workbook>
</file>

<file path=xl/calcChain.xml><?xml version="1.0" encoding="utf-8"?>
<calcChain xmlns="http://schemas.openxmlformats.org/spreadsheetml/2006/main"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20" i="3"/>
  <c r="G19" i="3"/>
  <c r="G22" i="3"/>
  <c r="G21" i="3"/>
  <c r="G23" i="3"/>
  <c r="G24" i="3"/>
  <c r="G26" i="3"/>
  <c r="G25" i="3"/>
  <c r="G27" i="3"/>
  <c r="G29" i="3"/>
  <c r="G28" i="3"/>
  <c r="G30" i="3"/>
  <c r="G31" i="3"/>
  <c r="G33" i="3"/>
  <c r="G32" i="3"/>
  <c r="G35" i="3"/>
  <c r="G36" i="3"/>
  <c r="G34" i="3"/>
  <c r="G37" i="3"/>
  <c r="G38" i="3"/>
  <c r="G39" i="3"/>
  <c r="G40" i="3"/>
  <c r="G41" i="3"/>
  <c r="G42" i="3"/>
  <c r="G43" i="3"/>
  <c r="G44" i="3"/>
  <c r="G45" i="3"/>
  <c r="G47" i="3"/>
  <c r="G46" i="3"/>
  <c r="G49" i="3"/>
  <c r="G48" i="3"/>
  <c r="G50" i="3"/>
  <c r="G52" i="3"/>
  <c r="G51" i="3"/>
  <c r="G53" i="3"/>
  <c r="G55" i="3"/>
  <c r="G54" i="3"/>
  <c r="G56" i="3"/>
  <c r="G57" i="3"/>
  <c r="G58" i="3"/>
  <c r="G59" i="3"/>
  <c r="G60" i="3"/>
  <c r="G61" i="3"/>
  <c r="G63" i="3"/>
  <c r="G62" i="3"/>
  <c r="G65" i="3"/>
  <c r="G64" i="3"/>
  <c r="G67" i="3"/>
  <c r="G66" i="3"/>
  <c r="G68" i="3"/>
  <c r="G69" i="3"/>
  <c r="G70" i="3"/>
  <c r="G72" i="3"/>
  <c r="G71" i="3"/>
  <c r="G73" i="3"/>
  <c r="G74" i="3"/>
  <c r="G75" i="3"/>
  <c r="G76" i="3"/>
  <c r="G77" i="3"/>
  <c r="G78" i="3"/>
  <c r="G79" i="3"/>
  <c r="G81" i="3"/>
  <c r="G83" i="3"/>
  <c r="G82" i="3"/>
  <c r="G84" i="3"/>
  <c r="G86" i="3"/>
  <c r="G85" i="3"/>
  <c r="G87" i="3"/>
  <c r="G89" i="3"/>
  <c r="G88" i="3"/>
  <c r="G91" i="3"/>
  <c r="G90" i="3"/>
  <c r="G92" i="3"/>
  <c r="G93" i="3"/>
  <c r="G95" i="3"/>
  <c r="G94" i="3"/>
  <c r="G96" i="3"/>
  <c r="G98" i="3"/>
  <c r="G97" i="3"/>
  <c r="G99" i="3"/>
  <c r="G100" i="3"/>
  <c r="G101" i="3"/>
  <c r="G102" i="3"/>
  <c r="G103" i="3"/>
  <c r="G105" i="3"/>
  <c r="G106" i="3"/>
  <c r="G108" i="3"/>
  <c r="G107" i="3"/>
  <c r="G109" i="3"/>
  <c r="G110" i="3"/>
  <c r="G111" i="3"/>
  <c r="G112" i="3"/>
  <c r="G114" i="3"/>
  <c r="G116" i="3"/>
  <c r="G115" i="3"/>
  <c r="G117" i="3"/>
  <c r="G118" i="3"/>
  <c r="G119" i="3"/>
  <c r="G120" i="3"/>
  <c r="G122" i="3"/>
  <c r="G121" i="3"/>
  <c r="G123" i="3"/>
  <c r="G124" i="3"/>
  <c r="G127" i="3"/>
  <c r="G126" i="3"/>
  <c r="G129" i="3"/>
  <c r="G128" i="3"/>
  <c r="G131" i="3"/>
  <c r="G130" i="3"/>
  <c r="G132" i="3"/>
  <c r="G133" i="3"/>
  <c r="G134" i="3"/>
  <c r="G135" i="3"/>
  <c r="G136" i="3"/>
  <c r="G137" i="3"/>
  <c r="G138" i="3"/>
  <c r="G139" i="3"/>
  <c r="G140" i="3"/>
  <c r="G4" i="3"/>
  <c r="F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4" i="1"/>
</calcChain>
</file>

<file path=xl/sharedStrings.xml><?xml version="1.0" encoding="utf-8"?>
<sst xmlns="http://schemas.openxmlformats.org/spreadsheetml/2006/main" count="780" uniqueCount="221">
  <si>
    <t>World</t>
  </si>
  <si>
    <t>Difficulty</t>
  </si>
  <si>
    <t>Restriction</t>
  </si>
  <si>
    <t>Time Trial Lap</t>
  </si>
  <si>
    <t>Bologna</t>
  </si>
  <si>
    <t>Event only</t>
  </si>
  <si>
    <t>2019-05</t>
  </si>
  <si>
    <t>2018 UCI Worlds Course Short Lap</t>
  </si>
  <si>
    <t>Innsbruck</t>
  </si>
  <si>
    <t>2018-08</t>
  </si>
  <si>
    <t>Achterbahn</t>
  </si>
  <si>
    <t>Innsbruck KOM After Party</t>
  </si>
  <si>
    <t>Innsbruckring</t>
  </si>
  <si>
    <t>Lutscher CCW</t>
  </si>
  <si>
    <t>Lutscher</t>
  </si>
  <si>
    <t>Classique Reverse</t>
  </si>
  <si>
    <t>London</t>
  </si>
  <si>
    <t>Classique</t>
  </si>
  <si>
    <t>2016-07</t>
  </si>
  <si>
    <t>Greater London 8</t>
  </si>
  <si>
    <t>2017-06</t>
  </si>
  <si>
    <t>Greater London Flat</t>
  </si>
  <si>
    <t>2017-07</t>
  </si>
  <si>
    <t>Greater London Loop</t>
  </si>
  <si>
    <t>Greatest London Flat</t>
  </si>
  <si>
    <t>2018-02</t>
  </si>
  <si>
    <t>Greatest London Loop</t>
  </si>
  <si>
    <t>2018-01</t>
  </si>
  <si>
    <t>Keith Hill After Party</t>
  </si>
  <si>
    <t>2019-01</t>
  </si>
  <si>
    <t>Leith Hill After Party</t>
  </si>
  <si>
    <t>London 8</t>
  </si>
  <si>
    <t>London Loop with Box Hill Finish</t>
  </si>
  <si>
    <t>London Loop</t>
  </si>
  <si>
    <t>The London Pretzel</t>
  </si>
  <si>
    <t>The PRL Full</t>
  </si>
  <si>
    <t>The PRL Half</t>
  </si>
  <si>
    <t>Surrey Hills</t>
  </si>
  <si>
    <t>Triple Loops</t>
  </si>
  <si>
    <t>Astoria Line 8</t>
  </si>
  <si>
    <t>New York</t>
  </si>
  <si>
    <t>2018-10</t>
  </si>
  <si>
    <t>Everything Bagel</t>
  </si>
  <si>
    <t>Gotham Grind</t>
  </si>
  <si>
    <t>Gotham Grind Reverse</t>
  </si>
  <si>
    <t>Grand Central Circuit Reverse</t>
  </si>
  <si>
    <t>Grand Central Circuit</t>
  </si>
  <si>
    <t>Knickerbocker Reverse</t>
  </si>
  <si>
    <t>Knickerbocker</t>
  </si>
  <si>
    <t>Lady Liberty</t>
  </si>
  <si>
    <t>LaGuardia Loop Reverse</t>
  </si>
  <si>
    <t>LaGuardia Loop</t>
  </si>
  <si>
    <t>Mighty Metropolitan</t>
  </si>
  <si>
    <t>NYC KOM After Party</t>
  </si>
  <si>
    <t>2019-02</t>
  </si>
  <si>
    <t>Park Perimeter Loop Reverse</t>
  </si>
  <si>
    <t>Park Perimeter Loop</t>
  </si>
  <si>
    <t>Rising Empire</t>
  </si>
  <si>
    <t>The 6 Train Reverse</t>
  </si>
  <si>
    <t>The 6 Train</t>
  </si>
  <si>
    <t>The Highline Reverse</t>
  </si>
  <si>
    <t>The Highline</t>
  </si>
  <si>
    <t>Couch to Sky K</t>
  </si>
  <si>
    <t>Flat Irons</t>
  </si>
  <si>
    <t>Run only</t>
  </si>
  <si>
    <t>Hudson Roll</t>
  </si>
  <si>
    <t>Park to Peak</t>
  </si>
  <si>
    <t>Shuman Trail Loop</t>
  </si>
  <si>
    <t>Shuman Trail Reverse</t>
  </si>
  <si>
    <t>Run only, Event only</t>
  </si>
  <si>
    <t>2015 UCI Worlds Course</t>
  </si>
  <si>
    <t>Richmond</t>
  </si>
  <si>
    <t>2015-09</t>
  </si>
  <si>
    <t>2016-02</t>
  </si>
  <si>
    <t>5k Loop</t>
  </si>
  <si>
    <t>Watopia</t>
  </si>
  <si>
    <t>2018-09</t>
  </si>
  <si>
    <t>Bambino Fondo</t>
  </si>
  <si>
    <t>Big Foot Hills</t>
  </si>
  <si>
    <t>2019-08</t>
  </si>
  <si>
    <t>Big Loop</t>
  </si>
  <si>
    <t>Level 10+</t>
  </si>
  <si>
    <t>2017-11</t>
  </si>
  <si>
    <t>Bigger Loop</t>
  </si>
  <si>
    <t>2019-04</t>
  </si>
  <si>
    <t>Dust In the Wind</t>
  </si>
  <si>
    <t>Level 12+</t>
  </si>
  <si>
    <t>Figure 8</t>
  </si>
  <si>
    <t>2015-12</t>
  </si>
  <si>
    <t>Figure 8 Reverse</t>
  </si>
  <si>
    <t>Flat Route</t>
  </si>
  <si>
    <t>Four Horsemen</t>
  </si>
  <si>
    <t>2018-03</t>
  </si>
  <si>
    <t>Gran Fondo</t>
  </si>
  <si>
    <t>Hilly Route</t>
  </si>
  <si>
    <t>2015-04</t>
  </si>
  <si>
    <t>Jon's Route</t>
  </si>
  <si>
    <t>Jungle Circuit</t>
  </si>
  <si>
    <t>The Magnificent 8</t>
  </si>
  <si>
    <t>2019-10</t>
  </si>
  <si>
    <t>Medio Fondo</t>
  </si>
  <si>
    <t>The Mega Pretzel</t>
  </si>
  <si>
    <t>Mountain 8</t>
  </si>
  <si>
    <t>2016-03</t>
  </si>
  <si>
    <t>Mountain Route</t>
  </si>
  <si>
    <t>Muir and the Mountain</t>
  </si>
  <si>
    <t>11.1 Ocean Blvd</t>
  </si>
  <si>
    <t>Out and Back Again</t>
  </si>
  <si>
    <t>Quatch Quest</t>
  </si>
  <si>
    <t>Road to Ruins</t>
  </si>
  <si>
    <t>Road to Sky</t>
  </si>
  <si>
    <t>Sand and Sequoias</t>
  </si>
  <si>
    <t>Tempus Fugit</t>
  </si>
  <si>
    <t>That's Amore Reverse</t>
  </si>
  <si>
    <t>That's Amore</t>
  </si>
  <si>
    <t>The Pretzel</t>
  </si>
  <si>
    <t>Three Sisters</t>
  </si>
  <si>
    <t>Tick Tock</t>
  </si>
  <si>
    <t>Tour of Fire and Ice</t>
  </si>
  <si>
    <t>The Über Pretzel</t>
  </si>
  <si>
    <t>Volcano Circuit CCW</t>
  </si>
  <si>
    <t>2017-01</t>
  </si>
  <si>
    <t>Volcano Circuit</t>
  </si>
  <si>
    <t>Volcano Climb After Party</t>
  </si>
  <si>
    <t>Volcano Climb</t>
  </si>
  <si>
    <t>2017-03</t>
  </si>
  <si>
    <t>Volcano Flat</t>
  </si>
  <si>
    <t>Watopia's Waistband</t>
  </si>
  <si>
    <t>2019-07</t>
  </si>
  <si>
    <t>Whole Lotta Lava</t>
  </si>
  <si>
    <t>Chili Pepper</t>
  </si>
  <si>
    <t>Chili Pepper Reverse</t>
  </si>
  <si>
    <t>Hard Rock</t>
  </si>
  <si>
    <t>Run Path Reverse</t>
  </si>
  <si>
    <t>WBR Climbing Series</t>
  </si>
  <si>
    <t>Duchy Estate</t>
  </si>
  <si>
    <t>Yorkshire</t>
  </si>
  <si>
    <t>2019-09</t>
  </si>
  <si>
    <t>2019 UCI Worlds Harrogate Circuit</t>
  </si>
  <si>
    <t>Harrogate Circuit Reverse</t>
  </si>
  <si>
    <t>Queen's Highway</t>
  </si>
  <si>
    <t>Royal Pump Room 8</t>
  </si>
  <si>
    <t>Tour of Tewit Well</t>
  </si>
  <si>
    <t>km</t>
  </si>
  <si>
    <t xml:space="preserve">Badge </t>
  </si>
  <si>
    <t>Grade</t>
  </si>
  <si>
    <t>m</t>
  </si>
  <si>
    <t>Added</t>
  </si>
  <si>
    <t>Done</t>
  </si>
  <si>
    <t>XP</t>
  </si>
  <si>
    <t>VVOM</t>
  </si>
  <si>
    <t>Run Only</t>
  </si>
  <si>
    <t>https://zwiftinsider.com/routes/</t>
  </si>
  <si>
    <t>Schedule:</t>
  </si>
  <si>
    <t>https://zwiftinsider.com/schedule/</t>
  </si>
  <si>
    <t>Source:</t>
  </si>
  <si>
    <t>Route Name</t>
  </si>
  <si>
    <t>% avg</t>
  </si>
  <si>
    <t>Bell Lap</t>
  </si>
  <si>
    <t>Crit City</t>
  </si>
  <si>
    <t>2019-12</t>
  </si>
  <si>
    <t>Downtown Dolphin</t>
  </si>
  <si>
    <t>updated</t>
  </si>
  <si>
    <t>?</t>
  </si>
  <si>
    <t>The Fan Flats</t>
  </si>
  <si>
    <t>Cobbled Climbs</t>
  </si>
  <si>
    <t>date</t>
  </si>
  <si>
    <t>changes</t>
  </si>
  <si>
    <t>rename two Richmond routes to match in-game rename</t>
  </si>
  <si>
    <t>Cobbled Climbs Reverse</t>
  </si>
  <si>
    <t>Libby Hill After Party</t>
  </si>
  <si>
    <t>Richmond Rollercoaster</t>
  </si>
  <si>
    <t>Richmond UCI Reverse</t>
  </si>
  <si>
    <t>2020-02</t>
  </si>
  <si>
    <t>new richmond event routes</t>
  </si>
  <si>
    <t>need info</t>
  </si>
  <si>
    <t>dist</t>
  </si>
  <si>
    <t>gain</t>
  </si>
  <si>
    <t>mi</t>
  </si>
  <si>
    <t>ft</t>
  </si>
  <si>
    <t>fill in some misc gaps</t>
  </si>
  <si>
    <t>Event Only</t>
  </si>
  <si>
    <t>Casse-Pattes</t>
  </si>
  <si>
    <t>France</t>
  </si>
  <si>
    <t>Douce France</t>
  </si>
  <si>
    <t>La Reine</t>
  </si>
  <si>
    <t>Petit Boucle</t>
  </si>
  <si>
    <t>R.G.V.</t>
  </si>
  <si>
    <t>Roule Ma Poule</t>
  </si>
  <si>
    <t>Tire-Bouchon</t>
  </si>
  <si>
    <t>Ven-Top</t>
  </si>
  <si>
    <t>Greater London Loop Reverse</t>
  </si>
  <si>
    <t>Greatest London Loop Reverse</t>
  </si>
  <si>
    <t>London 8 Reverse</t>
  </si>
  <si>
    <t>London Loop Reverse</t>
  </si>
  <si>
    <t>Park Perimeter Reverse</t>
  </si>
  <si>
    <t>Shuman Trail Loop Reverse</t>
  </si>
  <si>
    <t>Run Only, Event Only</t>
  </si>
  <si>
    <t>Champs-Élysées</t>
  </si>
  <si>
    <t>Paris</t>
  </si>
  <si>
    <t>Lutece Express</t>
  </si>
  <si>
    <t>5K Loop</t>
  </si>
  <si>
    <t>Big Loop Reverse</t>
  </si>
  <si>
    <t>Level 5+</t>
  </si>
  <si>
    <t>Level 6+</t>
  </si>
  <si>
    <t>Flat Route Reverse</t>
  </si>
  <si>
    <t>Hilly Route Reverse</t>
  </si>
  <si>
    <t>Jungle Circuit Reverse</t>
  </si>
  <si>
    <t>May Field</t>
  </si>
  <si>
    <t>Road to Ruins Reverse</t>
  </si>
  <si>
    <t>Seaside Sprint</t>
  </si>
  <si>
    <t>Three Sisters Reverse</t>
  </si>
  <si>
    <t>Volcano Flat Reverse</t>
  </si>
  <si>
    <t>Badge</t>
  </si>
  <si>
    <t>reload from ZwiftInsider to include France/Paris; VVOM/dateAdded no longer included</t>
  </si>
  <si>
    <t>lead</t>
  </si>
  <si>
    <t>Beach Island Loop</t>
  </si>
  <si>
    <t>Ocean Lava Cliffside Loop</t>
  </si>
  <si>
    <t>Serpentine 8</t>
  </si>
  <si>
    <t>Two Bridges Loop</t>
  </si>
  <si>
    <t>added 4 new watopia routes (2 bridges, beach island, ocean lava cliffside, serpentine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</si>
</sst>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0.000%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3" borderId="2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10" fontId="2" fillId="3" borderId="3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" fontId="2" fillId="4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left"/>
    </xf>
    <xf numFmtId="10" fontId="2" fillId="3" borderId="3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left" vertical="center"/>
    </xf>
    <xf numFmtId="10" fontId="4" fillId="3" borderId="3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164" fontId="5" fillId="3" borderId="1" xfId="0" applyNumberFormat="1" applyFont="1" applyFill="1" applyBorder="1"/>
    <xf numFmtId="0" fontId="3" fillId="3" borderId="3" xfId="1" applyFont="1" applyFill="1" applyBorder="1" applyAlignment="1">
      <alignment horizontal="lef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/>
    <xf numFmtId="0" fontId="4" fillId="3" borderId="1" xfId="0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164" fontId="2" fillId="3" borderId="1" xfId="0" applyNumberFormat="1" applyFont="1" applyFill="1" applyBorder="1"/>
    <xf numFmtId="0" fontId="2" fillId="0" borderId="1" xfId="0" applyFont="1" applyBorder="1" applyAlignment="1"/>
    <xf numFmtId="165" fontId="2" fillId="0" borderId="1" xfId="0" applyNumberFormat="1" applyFont="1" applyBorder="1" applyAlignment="1"/>
    <xf numFmtId="0" fontId="2" fillId="5" borderId="1" xfId="0" applyFont="1" applyFill="1" applyBorder="1" applyAlignment="1"/>
    <xf numFmtId="0" fontId="3" fillId="5" borderId="1" xfId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165" fontId="4" fillId="0" borderId="1" xfId="0" applyNumberFormat="1" applyFont="1" applyBorder="1" applyAlignment="1"/>
    <xf numFmtId="0" fontId="4" fillId="5" borderId="1" xfId="0" applyFont="1" applyFill="1" applyBorder="1" applyAlignment="1"/>
    <xf numFmtId="165" fontId="4" fillId="5" borderId="1" xfId="0" applyNumberFormat="1" applyFont="1" applyFill="1" applyBorder="1" applyAlignment="1"/>
    <xf numFmtId="3" fontId="2" fillId="0" borderId="1" xfId="0" applyNumberFormat="1" applyFont="1" applyBorder="1" applyAlignment="1"/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0" borderId="1" xfId="1" applyFont="1" applyBorder="1"/>
    <xf numFmtId="3" fontId="2" fillId="4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3" fontId="4" fillId="5" borderId="1" xfId="0" applyNumberFormat="1" applyFont="1" applyFill="1" applyBorder="1" applyAlignment="1">
      <alignment horizontal="left"/>
    </xf>
    <xf numFmtId="3" fontId="2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zwiftinsider.com/route/tick-tock/" TargetMode="External"/><Relationship Id="rId21" Type="http://schemas.openxmlformats.org/officeDocument/2006/relationships/hyperlink" Target="https://zwiftinsider.com/route/greater-london-flat/" TargetMode="External"/><Relationship Id="rId42" Type="http://schemas.openxmlformats.org/officeDocument/2006/relationships/hyperlink" Target="https://zwiftinsider.com/route/flat-irons/" TargetMode="External"/><Relationship Id="rId63" Type="http://schemas.openxmlformats.org/officeDocument/2006/relationships/hyperlink" Target="https://zwiftinsider.com/route/the-highline-reverse/" TargetMode="External"/><Relationship Id="rId84" Type="http://schemas.openxmlformats.org/officeDocument/2006/relationships/hyperlink" Target="https://zwiftinsider.com/route/figure-8-reverse/" TargetMode="External"/><Relationship Id="rId138" Type="http://schemas.openxmlformats.org/officeDocument/2006/relationships/hyperlink" Target="https://zwiftinsider.com/route/serpentine-8/" TargetMode="External"/><Relationship Id="rId16" Type="http://schemas.openxmlformats.org/officeDocument/2006/relationships/hyperlink" Target="https://zwiftinsider.com/route/lutscher-ccw/" TargetMode="External"/><Relationship Id="rId107" Type="http://schemas.openxmlformats.org/officeDocument/2006/relationships/hyperlink" Target="https://zwiftinsider.com/route/seaside-sprint/" TargetMode="External"/><Relationship Id="rId11" Type="http://schemas.openxmlformats.org/officeDocument/2006/relationships/hyperlink" Target="https://zwiftinsider.com/route/ven-top/" TargetMode="External"/><Relationship Id="rId32" Type="http://schemas.openxmlformats.org/officeDocument/2006/relationships/hyperlink" Target="https://zwiftinsider.com/route/london-loop-with-box-hill-finish/" TargetMode="External"/><Relationship Id="rId37" Type="http://schemas.openxmlformats.org/officeDocument/2006/relationships/hyperlink" Target="https://zwiftinsider.com/route/the-prl-half/" TargetMode="External"/><Relationship Id="rId53" Type="http://schemas.openxmlformats.org/officeDocument/2006/relationships/hyperlink" Target="https://zwiftinsider.com/route/mighty-metropolitan/" TargetMode="External"/><Relationship Id="rId58" Type="http://schemas.openxmlformats.org/officeDocument/2006/relationships/hyperlink" Target="https://zwiftinsider.com/route/rising-empire/" TargetMode="External"/><Relationship Id="rId74" Type="http://schemas.openxmlformats.org/officeDocument/2006/relationships/hyperlink" Target="https://zwiftinsider.com/route/ocean-blvd/" TargetMode="External"/><Relationship Id="rId79" Type="http://schemas.openxmlformats.org/officeDocument/2006/relationships/hyperlink" Target="https://zwiftinsider.com/route/big-loop/" TargetMode="External"/><Relationship Id="rId102" Type="http://schemas.openxmlformats.org/officeDocument/2006/relationships/hyperlink" Target="https://zwiftinsider.com/route/road-to-ruins-reverse/" TargetMode="External"/><Relationship Id="rId123" Type="http://schemas.openxmlformats.org/officeDocument/2006/relationships/hyperlink" Target="https://zwiftinsider.com/route/volcano-flat-reverse/" TargetMode="External"/><Relationship Id="rId128" Type="http://schemas.openxmlformats.org/officeDocument/2006/relationships/hyperlink" Target="https://zwiftinsider.com/route/2019-uci-worlds-harrogate-circuit/" TargetMode="External"/><Relationship Id="rId5" Type="http://schemas.openxmlformats.org/officeDocument/2006/relationships/hyperlink" Target="https://zwiftinsider.com/route/douce-france/" TargetMode="External"/><Relationship Id="rId90" Type="http://schemas.openxmlformats.org/officeDocument/2006/relationships/hyperlink" Target="https://zwiftinsider.com/route/hilly-route-reverse/" TargetMode="External"/><Relationship Id="rId95" Type="http://schemas.openxmlformats.org/officeDocument/2006/relationships/hyperlink" Target="https://zwiftinsider.com/route/may-field/" TargetMode="External"/><Relationship Id="rId22" Type="http://schemas.openxmlformats.org/officeDocument/2006/relationships/hyperlink" Target="https://zwiftinsider.com/route/greater-london-loop-reverse/" TargetMode="External"/><Relationship Id="rId27" Type="http://schemas.openxmlformats.org/officeDocument/2006/relationships/hyperlink" Target="https://zwiftinsider.com/route/keith-hill-after-party/" TargetMode="External"/><Relationship Id="rId43" Type="http://schemas.openxmlformats.org/officeDocument/2006/relationships/hyperlink" Target="https://zwiftinsider.com/route/gotham-grind-reverse/" TargetMode="External"/><Relationship Id="rId48" Type="http://schemas.openxmlformats.org/officeDocument/2006/relationships/hyperlink" Target="https://zwiftinsider.com/route/knickerbocker-reverse/" TargetMode="External"/><Relationship Id="rId64" Type="http://schemas.openxmlformats.org/officeDocument/2006/relationships/hyperlink" Target="https://zwiftinsider.com/route/the-highline/" TargetMode="External"/><Relationship Id="rId69" Type="http://schemas.openxmlformats.org/officeDocument/2006/relationships/hyperlink" Target="https://zwiftinsider.com/route/cobbled-climbs/" TargetMode="External"/><Relationship Id="rId113" Type="http://schemas.openxmlformats.org/officeDocument/2006/relationships/hyperlink" Target="https://zwiftinsider.com/route/the-pretzel/" TargetMode="External"/><Relationship Id="rId118" Type="http://schemas.openxmlformats.org/officeDocument/2006/relationships/hyperlink" Target="https://zwiftinsider.com/route/tour-of-fire-and-ice/" TargetMode="External"/><Relationship Id="rId134" Type="http://schemas.openxmlformats.org/officeDocument/2006/relationships/hyperlink" Target="https://zwiftinsider.com/routes/" TargetMode="External"/><Relationship Id="rId139" Type="http://schemas.openxmlformats.org/officeDocument/2006/relationships/hyperlink" Target="https://zwiftinsider.com/route/two-bridges-loop/" TargetMode="External"/><Relationship Id="rId80" Type="http://schemas.openxmlformats.org/officeDocument/2006/relationships/hyperlink" Target="https://zwiftinsider.com/route/bigger-loop/" TargetMode="External"/><Relationship Id="rId85" Type="http://schemas.openxmlformats.org/officeDocument/2006/relationships/hyperlink" Target="https://zwiftinsider.com/route/figure-8/" TargetMode="External"/><Relationship Id="rId12" Type="http://schemas.openxmlformats.org/officeDocument/2006/relationships/hyperlink" Target="https://zwiftinsider.com/route/2018-uci-worlds-course-short-lap/" TargetMode="External"/><Relationship Id="rId17" Type="http://schemas.openxmlformats.org/officeDocument/2006/relationships/hyperlink" Target="https://zwiftinsider.com/route/lutscher/" TargetMode="External"/><Relationship Id="rId33" Type="http://schemas.openxmlformats.org/officeDocument/2006/relationships/hyperlink" Target="https://zwiftinsider.com/route/london-loop/" TargetMode="External"/><Relationship Id="rId38" Type="http://schemas.openxmlformats.org/officeDocument/2006/relationships/hyperlink" Target="https://zwiftinsider.com/route/triple-loops/" TargetMode="External"/><Relationship Id="rId59" Type="http://schemas.openxmlformats.org/officeDocument/2006/relationships/hyperlink" Target="https://zwiftinsider.com/route/shuman-trail-loop-reverse/" TargetMode="External"/><Relationship Id="rId103" Type="http://schemas.openxmlformats.org/officeDocument/2006/relationships/hyperlink" Target="https://zwiftinsider.com/route/road-to-ruins/" TargetMode="External"/><Relationship Id="rId108" Type="http://schemas.openxmlformats.org/officeDocument/2006/relationships/hyperlink" Target="https://zwiftinsider.com/route/tempus-fugit/" TargetMode="External"/><Relationship Id="rId124" Type="http://schemas.openxmlformats.org/officeDocument/2006/relationships/hyperlink" Target="https://zwiftinsider.com/route/volcano-flat/" TargetMode="External"/><Relationship Id="rId129" Type="http://schemas.openxmlformats.org/officeDocument/2006/relationships/hyperlink" Target="https://zwiftinsider.com/route/duchy-estate/" TargetMode="External"/><Relationship Id="rId54" Type="http://schemas.openxmlformats.org/officeDocument/2006/relationships/hyperlink" Target="https://zwiftinsider.com/route/nyc-kom-after-party/" TargetMode="External"/><Relationship Id="rId70" Type="http://schemas.openxmlformats.org/officeDocument/2006/relationships/hyperlink" Target="https://zwiftinsider.com/route/libby-hill-after-party/" TargetMode="External"/><Relationship Id="rId75" Type="http://schemas.openxmlformats.org/officeDocument/2006/relationships/hyperlink" Target="https://zwiftinsider.com/route/5k-loop/" TargetMode="External"/><Relationship Id="rId91" Type="http://schemas.openxmlformats.org/officeDocument/2006/relationships/hyperlink" Target="https://zwiftinsider.com/route/hilly-route/" TargetMode="External"/><Relationship Id="rId96" Type="http://schemas.openxmlformats.org/officeDocument/2006/relationships/hyperlink" Target="https://zwiftinsider.com/route/medio-fondo/" TargetMode="External"/><Relationship Id="rId140" Type="http://schemas.openxmlformats.org/officeDocument/2006/relationships/printerSettings" Target="../printerSettings/printerSettings1.bin"/><Relationship Id="rId1" Type="http://schemas.openxmlformats.org/officeDocument/2006/relationships/hyperlink" Target="https://zwiftinsider.com/route/time-trial-lap/" TargetMode="External"/><Relationship Id="rId6" Type="http://schemas.openxmlformats.org/officeDocument/2006/relationships/hyperlink" Target="https://zwiftinsider.com/route/la-reine/" TargetMode="External"/><Relationship Id="rId23" Type="http://schemas.openxmlformats.org/officeDocument/2006/relationships/hyperlink" Target="https://zwiftinsider.com/route/greater-london-loop/" TargetMode="External"/><Relationship Id="rId28" Type="http://schemas.openxmlformats.org/officeDocument/2006/relationships/hyperlink" Target="https://zwiftinsider.com/route/leith-hill-after-party/" TargetMode="External"/><Relationship Id="rId49" Type="http://schemas.openxmlformats.org/officeDocument/2006/relationships/hyperlink" Target="https://zwiftinsider.com/route/knickerbocker/" TargetMode="External"/><Relationship Id="rId114" Type="http://schemas.openxmlformats.org/officeDocument/2006/relationships/hyperlink" Target="https://zwiftinsider.com/route/the-uber-pretzel/" TargetMode="External"/><Relationship Id="rId119" Type="http://schemas.openxmlformats.org/officeDocument/2006/relationships/hyperlink" Target="https://zwiftinsider.com/route/volcano-circuit-ccw/" TargetMode="External"/><Relationship Id="rId44" Type="http://schemas.openxmlformats.org/officeDocument/2006/relationships/hyperlink" Target="https://zwiftinsider.com/route/gotham-grind/" TargetMode="External"/><Relationship Id="rId60" Type="http://schemas.openxmlformats.org/officeDocument/2006/relationships/hyperlink" Target="https://zwiftinsider.com/route/shuman-trail-loop/" TargetMode="External"/><Relationship Id="rId65" Type="http://schemas.openxmlformats.org/officeDocument/2006/relationships/hyperlink" Target="https://zwiftinsider.com/route/champs-elysees/" TargetMode="External"/><Relationship Id="rId81" Type="http://schemas.openxmlformats.org/officeDocument/2006/relationships/hyperlink" Target="https://zwiftinsider.com/route/chili-pepper-reverse/" TargetMode="External"/><Relationship Id="rId86" Type="http://schemas.openxmlformats.org/officeDocument/2006/relationships/hyperlink" Target="https://zwiftinsider.com/route/flat-route-reverse/" TargetMode="External"/><Relationship Id="rId130" Type="http://schemas.openxmlformats.org/officeDocument/2006/relationships/hyperlink" Target="https://zwiftinsider.com/route/harrogate-circuit-reverse/" TargetMode="External"/><Relationship Id="rId135" Type="http://schemas.openxmlformats.org/officeDocument/2006/relationships/hyperlink" Target="https://zwiftinsider.com/schedule/" TargetMode="External"/><Relationship Id="rId13" Type="http://schemas.openxmlformats.org/officeDocument/2006/relationships/hyperlink" Target="https://zwiftinsider.com/route/achterbahn/" TargetMode="External"/><Relationship Id="rId18" Type="http://schemas.openxmlformats.org/officeDocument/2006/relationships/hyperlink" Target="https://zwiftinsider.com/route/classique-reverse/" TargetMode="External"/><Relationship Id="rId39" Type="http://schemas.openxmlformats.org/officeDocument/2006/relationships/hyperlink" Target="https://zwiftinsider.com/route/astoria-line-8/" TargetMode="External"/><Relationship Id="rId109" Type="http://schemas.openxmlformats.org/officeDocument/2006/relationships/hyperlink" Target="https://zwiftinsider.com/route/thats-amore-reverse/" TargetMode="External"/><Relationship Id="rId34" Type="http://schemas.openxmlformats.org/officeDocument/2006/relationships/hyperlink" Target="https://zwiftinsider.com/route/surrey-hills/" TargetMode="External"/><Relationship Id="rId50" Type="http://schemas.openxmlformats.org/officeDocument/2006/relationships/hyperlink" Target="https://zwiftinsider.com/route/lady-liberty/" TargetMode="External"/><Relationship Id="rId55" Type="http://schemas.openxmlformats.org/officeDocument/2006/relationships/hyperlink" Target="https://zwiftinsider.com/route/park-perimeter-loop/" TargetMode="External"/><Relationship Id="rId76" Type="http://schemas.openxmlformats.org/officeDocument/2006/relationships/hyperlink" Target="https://zwiftinsider.com/route/bambino-fondo/" TargetMode="External"/><Relationship Id="rId97" Type="http://schemas.openxmlformats.org/officeDocument/2006/relationships/hyperlink" Target="https://zwiftinsider.com/route/mountain-8/" TargetMode="External"/><Relationship Id="rId104" Type="http://schemas.openxmlformats.org/officeDocument/2006/relationships/hyperlink" Target="https://zwiftinsider.com/route/road-to-sky/" TargetMode="External"/><Relationship Id="rId120" Type="http://schemas.openxmlformats.org/officeDocument/2006/relationships/hyperlink" Target="https://zwiftinsider.com/route/volcano-circuit/" TargetMode="External"/><Relationship Id="rId125" Type="http://schemas.openxmlformats.org/officeDocument/2006/relationships/hyperlink" Target="https://zwiftinsider.com/route/watopias-waistband/" TargetMode="External"/><Relationship Id="rId7" Type="http://schemas.openxmlformats.org/officeDocument/2006/relationships/hyperlink" Target="https://zwiftinsider.com/route/petit-boucle/" TargetMode="External"/><Relationship Id="rId71" Type="http://schemas.openxmlformats.org/officeDocument/2006/relationships/hyperlink" Target="https://zwiftinsider.com/route/richmond-rollercoaster/" TargetMode="External"/><Relationship Id="rId92" Type="http://schemas.openxmlformats.org/officeDocument/2006/relationships/hyperlink" Target="https://zwiftinsider.com/route/jons-route/" TargetMode="External"/><Relationship Id="rId2" Type="http://schemas.openxmlformats.org/officeDocument/2006/relationships/hyperlink" Target="https://zwiftinsider.com/route/bell-lap/" TargetMode="External"/><Relationship Id="rId29" Type="http://schemas.openxmlformats.org/officeDocument/2006/relationships/hyperlink" Target="https://zwiftinsider.com/route/london-8-reverse/" TargetMode="External"/><Relationship Id="rId24" Type="http://schemas.openxmlformats.org/officeDocument/2006/relationships/hyperlink" Target="https://zwiftinsider.com/route/greatest-london-flat/" TargetMode="External"/><Relationship Id="rId40" Type="http://schemas.openxmlformats.org/officeDocument/2006/relationships/hyperlink" Target="https://zwiftinsider.com/route/couch-to-sky-k/" TargetMode="External"/><Relationship Id="rId45" Type="http://schemas.openxmlformats.org/officeDocument/2006/relationships/hyperlink" Target="https://zwiftinsider.com/route/grand-central-circuit-reverse/" TargetMode="External"/><Relationship Id="rId66" Type="http://schemas.openxmlformats.org/officeDocument/2006/relationships/hyperlink" Target="https://zwiftinsider.com/route/lutece-express/" TargetMode="External"/><Relationship Id="rId87" Type="http://schemas.openxmlformats.org/officeDocument/2006/relationships/hyperlink" Target="https://zwiftinsider.com/route/flat-route/" TargetMode="External"/><Relationship Id="rId110" Type="http://schemas.openxmlformats.org/officeDocument/2006/relationships/hyperlink" Target="https://zwiftinsider.com/route/thats-amore/" TargetMode="External"/><Relationship Id="rId115" Type="http://schemas.openxmlformats.org/officeDocument/2006/relationships/hyperlink" Target="https://zwiftinsider.com/route/three-sisters-reverse/" TargetMode="External"/><Relationship Id="rId131" Type="http://schemas.openxmlformats.org/officeDocument/2006/relationships/hyperlink" Target="https://zwiftinsider.com/route/queens-highway/" TargetMode="External"/><Relationship Id="rId136" Type="http://schemas.openxmlformats.org/officeDocument/2006/relationships/hyperlink" Target="https://zwiftinsider.com/route/beach-island-loop/" TargetMode="External"/><Relationship Id="rId61" Type="http://schemas.openxmlformats.org/officeDocument/2006/relationships/hyperlink" Target="https://zwiftinsider.com/route/the-6-train-reverse/" TargetMode="External"/><Relationship Id="rId82" Type="http://schemas.openxmlformats.org/officeDocument/2006/relationships/hyperlink" Target="https://zwiftinsider.com/route/chili-pepper/" TargetMode="External"/><Relationship Id="rId19" Type="http://schemas.openxmlformats.org/officeDocument/2006/relationships/hyperlink" Target="https://zwiftinsider.com/route/classique/" TargetMode="External"/><Relationship Id="rId14" Type="http://schemas.openxmlformats.org/officeDocument/2006/relationships/hyperlink" Target="https://zwiftinsider.com/route/kom-after-party/" TargetMode="External"/><Relationship Id="rId30" Type="http://schemas.openxmlformats.org/officeDocument/2006/relationships/hyperlink" Target="https://zwiftinsider.com/route/london-8/" TargetMode="External"/><Relationship Id="rId35" Type="http://schemas.openxmlformats.org/officeDocument/2006/relationships/hyperlink" Target="https://zwiftinsider.com/route/the-london-pretzel/" TargetMode="External"/><Relationship Id="rId56" Type="http://schemas.openxmlformats.org/officeDocument/2006/relationships/hyperlink" Target="https://zwiftinsider.com/route/park-perimeter-reverse/" TargetMode="External"/><Relationship Id="rId77" Type="http://schemas.openxmlformats.org/officeDocument/2006/relationships/hyperlink" Target="https://zwiftinsider.com/route/big-foot-hills/" TargetMode="External"/><Relationship Id="rId100" Type="http://schemas.openxmlformats.org/officeDocument/2006/relationships/hyperlink" Target="https://zwiftinsider.com/route/out-and-back-again/" TargetMode="External"/><Relationship Id="rId105" Type="http://schemas.openxmlformats.org/officeDocument/2006/relationships/hyperlink" Target="https://zwiftinsider.com/route/run-path-reverse/" TargetMode="External"/><Relationship Id="rId126" Type="http://schemas.openxmlformats.org/officeDocument/2006/relationships/hyperlink" Target="https://zwiftinsider.com/route/wbr-climbing-series/" TargetMode="External"/><Relationship Id="rId8" Type="http://schemas.openxmlformats.org/officeDocument/2006/relationships/hyperlink" Target="https://zwiftinsider.com/route/rgv/" TargetMode="External"/><Relationship Id="rId51" Type="http://schemas.openxmlformats.org/officeDocument/2006/relationships/hyperlink" Target="https://zwiftinsider.com/route/laguardia-loop-reverse/" TargetMode="External"/><Relationship Id="rId72" Type="http://schemas.openxmlformats.org/officeDocument/2006/relationships/hyperlink" Target="https://zwiftinsider.com/route/richmond-uci-reverse/" TargetMode="External"/><Relationship Id="rId93" Type="http://schemas.openxmlformats.org/officeDocument/2006/relationships/hyperlink" Target="https://zwiftinsider.com/route/jungle-circuit-reverse/" TargetMode="External"/><Relationship Id="rId98" Type="http://schemas.openxmlformats.org/officeDocument/2006/relationships/hyperlink" Target="https://zwiftinsider.com/route/mountain-route/" TargetMode="External"/><Relationship Id="rId121" Type="http://schemas.openxmlformats.org/officeDocument/2006/relationships/hyperlink" Target="https://zwiftinsider.com/route/volcano-climb-after-party/" TargetMode="External"/><Relationship Id="rId3" Type="http://schemas.openxmlformats.org/officeDocument/2006/relationships/hyperlink" Target="https://zwiftinsider.com/route/downtown-dolphin/" TargetMode="External"/><Relationship Id="rId25" Type="http://schemas.openxmlformats.org/officeDocument/2006/relationships/hyperlink" Target="https://zwiftinsider.com/route/greatest-london-loop-reverse/" TargetMode="External"/><Relationship Id="rId46" Type="http://schemas.openxmlformats.org/officeDocument/2006/relationships/hyperlink" Target="https://zwiftinsider.com/route/grand-central-circuit/" TargetMode="External"/><Relationship Id="rId67" Type="http://schemas.openxmlformats.org/officeDocument/2006/relationships/hyperlink" Target="https://zwiftinsider.com/route/2015-uci-worlds-course/" TargetMode="External"/><Relationship Id="rId116" Type="http://schemas.openxmlformats.org/officeDocument/2006/relationships/hyperlink" Target="https://zwiftinsider.com/route/three-sisters/" TargetMode="External"/><Relationship Id="rId137" Type="http://schemas.openxmlformats.org/officeDocument/2006/relationships/hyperlink" Target="https://zwiftinsider.com/route/ocean-lava-cliffside-loop/" TargetMode="External"/><Relationship Id="rId20" Type="http://schemas.openxmlformats.org/officeDocument/2006/relationships/hyperlink" Target="https://zwiftinsider.com/route/greater-london-8/" TargetMode="External"/><Relationship Id="rId41" Type="http://schemas.openxmlformats.org/officeDocument/2006/relationships/hyperlink" Target="https://zwiftinsider.com/route/everything-bagel/" TargetMode="External"/><Relationship Id="rId62" Type="http://schemas.openxmlformats.org/officeDocument/2006/relationships/hyperlink" Target="https://zwiftinsider.com/route/the-6-train/" TargetMode="External"/><Relationship Id="rId83" Type="http://schemas.openxmlformats.org/officeDocument/2006/relationships/hyperlink" Target="https://zwiftinsider.com/route/dust-in-the-wind/" TargetMode="External"/><Relationship Id="rId88" Type="http://schemas.openxmlformats.org/officeDocument/2006/relationships/hyperlink" Target="https://zwiftinsider.com/route/four-horsemen/" TargetMode="External"/><Relationship Id="rId111" Type="http://schemas.openxmlformats.org/officeDocument/2006/relationships/hyperlink" Target="https://zwiftinsider.com/route/the-magnificent-8/" TargetMode="External"/><Relationship Id="rId132" Type="http://schemas.openxmlformats.org/officeDocument/2006/relationships/hyperlink" Target="https://zwiftinsider.com/route/royal-pump-room-8/" TargetMode="External"/><Relationship Id="rId15" Type="http://schemas.openxmlformats.org/officeDocument/2006/relationships/hyperlink" Target="https://zwiftinsider.com/route/innsbruckring/" TargetMode="External"/><Relationship Id="rId36" Type="http://schemas.openxmlformats.org/officeDocument/2006/relationships/hyperlink" Target="https://zwiftinsider.com/route/london-the-prl-full/" TargetMode="External"/><Relationship Id="rId57" Type="http://schemas.openxmlformats.org/officeDocument/2006/relationships/hyperlink" Target="https://zwiftinsider.com/route/park-to-peak/" TargetMode="External"/><Relationship Id="rId106" Type="http://schemas.openxmlformats.org/officeDocument/2006/relationships/hyperlink" Target="https://zwiftinsider.com/route/sand-and-sequoias/" TargetMode="External"/><Relationship Id="rId127" Type="http://schemas.openxmlformats.org/officeDocument/2006/relationships/hyperlink" Target="https://zwiftinsider.com/route/whole-lotta-lava/" TargetMode="External"/><Relationship Id="rId10" Type="http://schemas.openxmlformats.org/officeDocument/2006/relationships/hyperlink" Target="https://zwiftinsider.com/route/tire-bouchon/" TargetMode="External"/><Relationship Id="rId31" Type="http://schemas.openxmlformats.org/officeDocument/2006/relationships/hyperlink" Target="https://zwiftinsider.com/route/london-loop-reverse/" TargetMode="External"/><Relationship Id="rId52" Type="http://schemas.openxmlformats.org/officeDocument/2006/relationships/hyperlink" Target="https://zwiftinsider.com/route/laguardia-loop/" TargetMode="External"/><Relationship Id="rId73" Type="http://schemas.openxmlformats.org/officeDocument/2006/relationships/hyperlink" Target="https://zwiftinsider.com/route/the-fan-flats/" TargetMode="External"/><Relationship Id="rId78" Type="http://schemas.openxmlformats.org/officeDocument/2006/relationships/hyperlink" Target="https://zwiftinsider.com/route/big-loop-reverse/" TargetMode="External"/><Relationship Id="rId94" Type="http://schemas.openxmlformats.org/officeDocument/2006/relationships/hyperlink" Target="https://zwiftinsider.com/route/jungle-circuit/" TargetMode="External"/><Relationship Id="rId99" Type="http://schemas.openxmlformats.org/officeDocument/2006/relationships/hyperlink" Target="https://zwiftinsider.com/route/muir-and-the-mountain/" TargetMode="External"/><Relationship Id="rId101" Type="http://schemas.openxmlformats.org/officeDocument/2006/relationships/hyperlink" Target="https://zwiftinsider.com/route/quatch-quest/" TargetMode="External"/><Relationship Id="rId122" Type="http://schemas.openxmlformats.org/officeDocument/2006/relationships/hyperlink" Target="https://zwiftinsider.com/route/volcano-climb/" TargetMode="External"/><Relationship Id="rId4" Type="http://schemas.openxmlformats.org/officeDocument/2006/relationships/hyperlink" Target="https://zwiftinsider.com/route/casse-pattes/" TargetMode="External"/><Relationship Id="rId9" Type="http://schemas.openxmlformats.org/officeDocument/2006/relationships/hyperlink" Target="https://zwiftinsider.com/route/roule-ma-poule/" TargetMode="External"/><Relationship Id="rId26" Type="http://schemas.openxmlformats.org/officeDocument/2006/relationships/hyperlink" Target="https://zwiftinsider.com/route/greatest-london-loop/" TargetMode="External"/><Relationship Id="rId47" Type="http://schemas.openxmlformats.org/officeDocument/2006/relationships/hyperlink" Target="https://zwiftinsider.com/route/hudson-roll/" TargetMode="External"/><Relationship Id="rId68" Type="http://schemas.openxmlformats.org/officeDocument/2006/relationships/hyperlink" Target="https://zwiftinsider.com/route/cobbled-climbs-reverse/" TargetMode="External"/><Relationship Id="rId89" Type="http://schemas.openxmlformats.org/officeDocument/2006/relationships/hyperlink" Target="https://zwiftinsider.com/route/gran-fondo/" TargetMode="External"/><Relationship Id="rId112" Type="http://schemas.openxmlformats.org/officeDocument/2006/relationships/hyperlink" Target="https://zwiftinsider.com/route/the-mega-pretzel/" TargetMode="External"/><Relationship Id="rId133" Type="http://schemas.openxmlformats.org/officeDocument/2006/relationships/hyperlink" Target="https://zwiftinsider.com/route/tour-of-tewit-wel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zwiftinsider.com/everything-bagel/" TargetMode="External"/><Relationship Id="rId21" Type="http://schemas.openxmlformats.org/officeDocument/2006/relationships/hyperlink" Target="https://zwiftinsider.com/prl-full/" TargetMode="External"/><Relationship Id="rId42" Type="http://schemas.openxmlformats.org/officeDocument/2006/relationships/hyperlink" Target="https://zwiftinsider.com/the-6-train/" TargetMode="External"/><Relationship Id="rId47" Type="http://schemas.openxmlformats.org/officeDocument/2006/relationships/hyperlink" Target="https://zwiftinsider.com/richmond-hilly/" TargetMode="External"/><Relationship Id="rId63" Type="http://schemas.openxmlformats.org/officeDocument/2006/relationships/hyperlink" Target="https://zwiftinsider.com/mega-pretzel/" TargetMode="External"/><Relationship Id="rId68" Type="http://schemas.openxmlformats.org/officeDocument/2006/relationships/hyperlink" Target="https://zwiftinsider.com/out-and-back-again/" TargetMode="External"/><Relationship Id="rId84" Type="http://schemas.openxmlformats.org/officeDocument/2006/relationships/hyperlink" Target="https://zwiftinsider.com/Volcano-Climb/" TargetMode="External"/><Relationship Id="rId89" Type="http://schemas.openxmlformats.org/officeDocument/2006/relationships/hyperlink" Target="https://zwiftinsider.com/harrogate-circuit/" TargetMode="External"/><Relationship Id="rId16" Type="http://schemas.openxmlformats.org/officeDocument/2006/relationships/hyperlink" Target="https://zwiftinsider.com/leith-hill-after-party/" TargetMode="External"/><Relationship Id="rId11" Type="http://schemas.openxmlformats.org/officeDocument/2006/relationships/hyperlink" Target="https://zwiftinsider.com/greater-london-flat/" TargetMode="External"/><Relationship Id="rId32" Type="http://schemas.openxmlformats.org/officeDocument/2006/relationships/hyperlink" Target="https://zwiftinsider.com/Knickerbocker/" TargetMode="External"/><Relationship Id="rId37" Type="http://schemas.openxmlformats.org/officeDocument/2006/relationships/hyperlink" Target="https://zwiftinsider.com/nyc-kom-after-party/" TargetMode="External"/><Relationship Id="rId53" Type="http://schemas.openxmlformats.org/officeDocument/2006/relationships/hyperlink" Target="https://zwiftinsider.com/figure-8/" TargetMode="External"/><Relationship Id="rId58" Type="http://schemas.openxmlformats.org/officeDocument/2006/relationships/hyperlink" Target="https://zwiftinsider.com/hilly-route/" TargetMode="External"/><Relationship Id="rId74" Type="http://schemas.openxmlformats.org/officeDocument/2006/relationships/hyperlink" Target="https://zwiftinsider.com/thats-amore/" TargetMode="External"/><Relationship Id="rId79" Type="http://schemas.openxmlformats.org/officeDocument/2006/relationships/hyperlink" Target="https://zwiftinsider.com/tour-of-fire-and-ice/" TargetMode="External"/><Relationship Id="rId5" Type="http://schemas.openxmlformats.org/officeDocument/2006/relationships/hyperlink" Target="https://zwiftinsider.com/Innsbruckring/" TargetMode="External"/><Relationship Id="rId90" Type="http://schemas.openxmlformats.org/officeDocument/2006/relationships/hyperlink" Target="https://zwiftinsider.com/harrogate-circuit/" TargetMode="External"/><Relationship Id="rId95" Type="http://schemas.openxmlformats.org/officeDocument/2006/relationships/hyperlink" Target="https://zwiftinsider.com/schedule/" TargetMode="External"/><Relationship Id="rId22" Type="http://schemas.openxmlformats.org/officeDocument/2006/relationships/hyperlink" Target="https://zwiftinsider.com/prl-half/" TargetMode="External"/><Relationship Id="rId27" Type="http://schemas.openxmlformats.org/officeDocument/2006/relationships/hyperlink" Target="https://zwiftinsider.com/gotham-grind" TargetMode="External"/><Relationship Id="rId43" Type="http://schemas.openxmlformats.org/officeDocument/2006/relationships/hyperlink" Target="https://zwiftinsider.com/the-highline/" TargetMode="External"/><Relationship Id="rId48" Type="http://schemas.openxmlformats.org/officeDocument/2006/relationships/hyperlink" Target="https://zwiftinsider.com/bambino-fondo/" TargetMode="External"/><Relationship Id="rId64" Type="http://schemas.openxmlformats.org/officeDocument/2006/relationships/hyperlink" Target="https://zwiftinsider.com/mountain-8/" TargetMode="External"/><Relationship Id="rId69" Type="http://schemas.openxmlformats.org/officeDocument/2006/relationships/hyperlink" Target="https://zwiftinsider.com/Quatch-Quest/" TargetMode="External"/><Relationship Id="rId80" Type="http://schemas.openxmlformats.org/officeDocument/2006/relationships/hyperlink" Target="https://zwiftinsider.com/uber-pretzel/" TargetMode="External"/><Relationship Id="rId85" Type="http://schemas.openxmlformats.org/officeDocument/2006/relationships/hyperlink" Target="https://zwiftinsider.com/Volcano-flat/" TargetMode="External"/><Relationship Id="rId3" Type="http://schemas.openxmlformats.org/officeDocument/2006/relationships/hyperlink" Target="https://zwiftinsider.com/Achterbahn/" TargetMode="External"/><Relationship Id="rId12" Type="http://schemas.openxmlformats.org/officeDocument/2006/relationships/hyperlink" Target="https://zwiftinsider.com/greater-london-loop/" TargetMode="External"/><Relationship Id="rId17" Type="http://schemas.openxmlformats.org/officeDocument/2006/relationships/hyperlink" Target="https://zwiftinsider.com/london-8/" TargetMode="External"/><Relationship Id="rId25" Type="http://schemas.openxmlformats.org/officeDocument/2006/relationships/hyperlink" Target="https://zwiftinsider.com/astoria-line-8/" TargetMode="External"/><Relationship Id="rId33" Type="http://schemas.openxmlformats.org/officeDocument/2006/relationships/hyperlink" Target="https://zwiftinsider.com/Lady-Liberty/" TargetMode="External"/><Relationship Id="rId38" Type="http://schemas.openxmlformats.org/officeDocument/2006/relationships/hyperlink" Target="https://zwiftinsider.com/park-perimeter-loop/" TargetMode="External"/><Relationship Id="rId46" Type="http://schemas.openxmlformats.org/officeDocument/2006/relationships/hyperlink" Target="https://zwiftinsider.com/richmond-flat/" TargetMode="External"/><Relationship Id="rId59" Type="http://schemas.openxmlformats.org/officeDocument/2006/relationships/hyperlink" Target="https://zwiftinsider.com/jons-route/" TargetMode="External"/><Relationship Id="rId67" Type="http://schemas.openxmlformats.org/officeDocument/2006/relationships/hyperlink" Target="https://zwiftinsider.com/ocean-blvd/" TargetMode="External"/><Relationship Id="rId20" Type="http://schemas.openxmlformats.org/officeDocument/2006/relationships/hyperlink" Target="https://zwiftinsider.com/london-pretzel/" TargetMode="External"/><Relationship Id="rId41" Type="http://schemas.openxmlformats.org/officeDocument/2006/relationships/hyperlink" Target="https://zwiftinsider.com/the-6-train/" TargetMode="External"/><Relationship Id="rId54" Type="http://schemas.openxmlformats.org/officeDocument/2006/relationships/hyperlink" Target="https://zwiftinsider.com/figure-8/" TargetMode="External"/><Relationship Id="rId62" Type="http://schemas.openxmlformats.org/officeDocument/2006/relationships/hyperlink" Target="https://zwiftinsider.com/medio-fondo/" TargetMode="External"/><Relationship Id="rId70" Type="http://schemas.openxmlformats.org/officeDocument/2006/relationships/hyperlink" Target="https://zwiftinsider.com/road-to-ruins/" TargetMode="External"/><Relationship Id="rId75" Type="http://schemas.openxmlformats.org/officeDocument/2006/relationships/hyperlink" Target="https://zwiftinsider.com/thats-amore/" TargetMode="External"/><Relationship Id="rId83" Type="http://schemas.openxmlformats.org/officeDocument/2006/relationships/hyperlink" Target="https://zwiftinsider.com/Volcano-Climb-after-party/" TargetMode="External"/><Relationship Id="rId88" Type="http://schemas.openxmlformats.org/officeDocument/2006/relationships/hyperlink" Target="https://zwiftinsider.com/duchy-estate/" TargetMode="External"/><Relationship Id="rId91" Type="http://schemas.openxmlformats.org/officeDocument/2006/relationships/hyperlink" Target="https://zwiftinsider.com/queens-highway/" TargetMode="External"/><Relationship Id="rId96" Type="http://schemas.openxmlformats.org/officeDocument/2006/relationships/hyperlink" Target="https://zwiftinsider.com/bell-lap/" TargetMode="External"/><Relationship Id="rId1" Type="http://schemas.openxmlformats.org/officeDocument/2006/relationships/hyperlink" Target="https://zwiftinsider.com/bologna-time-trial-lap/" TargetMode="External"/><Relationship Id="rId6" Type="http://schemas.openxmlformats.org/officeDocument/2006/relationships/hyperlink" Target="https://zwiftinsider.com/Lutscher/" TargetMode="External"/><Relationship Id="rId15" Type="http://schemas.openxmlformats.org/officeDocument/2006/relationships/hyperlink" Target="https://zwiftinsider.com/keith-hill-after-party/" TargetMode="External"/><Relationship Id="rId23" Type="http://schemas.openxmlformats.org/officeDocument/2006/relationships/hyperlink" Target="https://zwiftinsider.com/surrey-hills/" TargetMode="External"/><Relationship Id="rId28" Type="http://schemas.openxmlformats.org/officeDocument/2006/relationships/hyperlink" Target="https://zwiftinsider.com/gotham-grind/" TargetMode="External"/><Relationship Id="rId36" Type="http://schemas.openxmlformats.org/officeDocument/2006/relationships/hyperlink" Target="https://zwiftinsider.com/Mighty-Metropolitan/" TargetMode="External"/><Relationship Id="rId49" Type="http://schemas.openxmlformats.org/officeDocument/2006/relationships/hyperlink" Target="https://zwiftinsider.com/big-foot-hills" TargetMode="External"/><Relationship Id="rId57" Type="http://schemas.openxmlformats.org/officeDocument/2006/relationships/hyperlink" Target="https://zwiftinsider.com/gran-fondo/" TargetMode="External"/><Relationship Id="rId10" Type="http://schemas.openxmlformats.org/officeDocument/2006/relationships/hyperlink" Target="https://zwiftinsider.com/greater-london-8/" TargetMode="External"/><Relationship Id="rId31" Type="http://schemas.openxmlformats.org/officeDocument/2006/relationships/hyperlink" Target="https://zwiftinsider.com/knickerbocker-reverse/" TargetMode="External"/><Relationship Id="rId44" Type="http://schemas.openxmlformats.org/officeDocument/2006/relationships/hyperlink" Target="https://zwiftinsider.com/the-highline/" TargetMode="External"/><Relationship Id="rId52" Type="http://schemas.openxmlformats.org/officeDocument/2006/relationships/hyperlink" Target="https://zwiftinsider.com/dust-in-the-wind/" TargetMode="External"/><Relationship Id="rId60" Type="http://schemas.openxmlformats.org/officeDocument/2006/relationships/hyperlink" Target="https://zwiftinsider.com/Jungle-Circuit/" TargetMode="External"/><Relationship Id="rId65" Type="http://schemas.openxmlformats.org/officeDocument/2006/relationships/hyperlink" Target="https://zwiftinsider.com/mountain-route/" TargetMode="External"/><Relationship Id="rId73" Type="http://schemas.openxmlformats.org/officeDocument/2006/relationships/hyperlink" Target="https://zwiftinsider.com/Tempus-Fugit/" TargetMode="External"/><Relationship Id="rId78" Type="http://schemas.openxmlformats.org/officeDocument/2006/relationships/hyperlink" Target="https://zwiftinsider.com/tick-tock/" TargetMode="External"/><Relationship Id="rId81" Type="http://schemas.openxmlformats.org/officeDocument/2006/relationships/hyperlink" Target="https://zwiftinsider.com/Volcano-Circuit-ccw/" TargetMode="External"/><Relationship Id="rId86" Type="http://schemas.openxmlformats.org/officeDocument/2006/relationships/hyperlink" Target="https://zwiftinsider.com/watopias-waistband/" TargetMode="External"/><Relationship Id="rId94" Type="http://schemas.openxmlformats.org/officeDocument/2006/relationships/hyperlink" Target="https://zwiftinsider.com/routes/" TargetMode="External"/><Relationship Id="rId4" Type="http://schemas.openxmlformats.org/officeDocument/2006/relationships/hyperlink" Target="https://zwiftinsider.com/innsbruck-kom-after-party/" TargetMode="External"/><Relationship Id="rId9" Type="http://schemas.openxmlformats.org/officeDocument/2006/relationships/hyperlink" Target="https://zwiftinsider.com/Classique/" TargetMode="External"/><Relationship Id="rId13" Type="http://schemas.openxmlformats.org/officeDocument/2006/relationships/hyperlink" Target="https://zwiftinsider.com/greatest-london-flat/" TargetMode="External"/><Relationship Id="rId18" Type="http://schemas.openxmlformats.org/officeDocument/2006/relationships/hyperlink" Target="https://zwiftinsider.com/london-loop-box-hill-finish/" TargetMode="External"/><Relationship Id="rId39" Type="http://schemas.openxmlformats.org/officeDocument/2006/relationships/hyperlink" Target="https://zwiftinsider.com/park-perimeter-loop/" TargetMode="External"/><Relationship Id="rId34" Type="http://schemas.openxmlformats.org/officeDocument/2006/relationships/hyperlink" Target="https://zwiftinsider.com/laguardia-loop/" TargetMode="External"/><Relationship Id="rId50" Type="http://schemas.openxmlformats.org/officeDocument/2006/relationships/hyperlink" Target="https://zwiftinsider.com/big-loop/" TargetMode="External"/><Relationship Id="rId55" Type="http://schemas.openxmlformats.org/officeDocument/2006/relationships/hyperlink" Target="https://zwiftinsider.com/flat-route/" TargetMode="External"/><Relationship Id="rId76" Type="http://schemas.openxmlformats.org/officeDocument/2006/relationships/hyperlink" Target="https://zwiftinsider.com/the-pretzel/" TargetMode="External"/><Relationship Id="rId97" Type="http://schemas.openxmlformats.org/officeDocument/2006/relationships/hyperlink" Target="https://zwiftinsider.com/downtown-dolphin/" TargetMode="External"/><Relationship Id="rId7" Type="http://schemas.openxmlformats.org/officeDocument/2006/relationships/hyperlink" Target="https://zwiftinsider.com/Lutscher/" TargetMode="External"/><Relationship Id="rId71" Type="http://schemas.openxmlformats.org/officeDocument/2006/relationships/hyperlink" Target="https://zwiftinsider.com/road-to-sky/" TargetMode="External"/><Relationship Id="rId92" Type="http://schemas.openxmlformats.org/officeDocument/2006/relationships/hyperlink" Target="https://zwiftinsider.com/royal-pump-room-8/" TargetMode="External"/><Relationship Id="rId2" Type="http://schemas.openxmlformats.org/officeDocument/2006/relationships/hyperlink" Target="https://zwiftinsider.com/2018-uci-worlds/" TargetMode="External"/><Relationship Id="rId29" Type="http://schemas.openxmlformats.org/officeDocument/2006/relationships/hyperlink" Target="https://zwiftinsider.com/grand-central-circuit/" TargetMode="External"/><Relationship Id="rId24" Type="http://schemas.openxmlformats.org/officeDocument/2006/relationships/hyperlink" Target="https://zwiftinsider.com/triple-loops/" TargetMode="External"/><Relationship Id="rId40" Type="http://schemas.openxmlformats.org/officeDocument/2006/relationships/hyperlink" Target="https://zwiftinsider.com/Rising-Empire/" TargetMode="External"/><Relationship Id="rId45" Type="http://schemas.openxmlformats.org/officeDocument/2006/relationships/hyperlink" Target="https://zwiftinsider.com/2015-uci-worlds/" TargetMode="External"/><Relationship Id="rId66" Type="http://schemas.openxmlformats.org/officeDocument/2006/relationships/hyperlink" Target="https://zwiftinsider.com/muir-and-the-mountain/" TargetMode="External"/><Relationship Id="rId87" Type="http://schemas.openxmlformats.org/officeDocument/2006/relationships/hyperlink" Target="https://zwiftinsider.com/whole-lotta-lava/" TargetMode="External"/><Relationship Id="rId61" Type="http://schemas.openxmlformats.org/officeDocument/2006/relationships/hyperlink" Target="https://zwiftinsider.com/magnificent-8/" TargetMode="External"/><Relationship Id="rId82" Type="http://schemas.openxmlformats.org/officeDocument/2006/relationships/hyperlink" Target="https://zwiftinsider.com/Volcano-Circuit/" TargetMode="External"/><Relationship Id="rId19" Type="http://schemas.openxmlformats.org/officeDocument/2006/relationships/hyperlink" Target="https://zwiftinsider.com/london-loop/" TargetMode="External"/><Relationship Id="rId14" Type="http://schemas.openxmlformats.org/officeDocument/2006/relationships/hyperlink" Target="https://zwiftinsider.com/greatest-london-loop/" TargetMode="External"/><Relationship Id="rId30" Type="http://schemas.openxmlformats.org/officeDocument/2006/relationships/hyperlink" Target="https://zwiftinsider.com/grand-central-circuit/" TargetMode="External"/><Relationship Id="rId35" Type="http://schemas.openxmlformats.org/officeDocument/2006/relationships/hyperlink" Target="https://zwiftinsider.com/LaGuardia-Loop/" TargetMode="External"/><Relationship Id="rId56" Type="http://schemas.openxmlformats.org/officeDocument/2006/relationships/hyperlink" Target="https://zwiftinsider.com/four-horsemen/" TargetMode="External"/><Relationship Id="rId77" Type="http://schemas.openxmlformats.org/officeDocument/2006/relationships/hyperlink" Target="https://zwiftinsider.com/three-sisters/" TargetMode="External"/><Relationship Id="rId8" Type="http://schemas.openxmlformats.org/officeDocument/2006/relationships/hyperlink" Target="https://zwiftinsider.com/Classique/" TargetMode="External"/><Relationship Id="rId51" Type="http://schemas.openxmlformats.org/officeDocument/2006/relationships/hyperlink" Target="https://zwiftinsider.com/bigger-loop/" TargetMode="External"/><Relationship Id="rId72" Type="http://schemas.openxmlformats.org/officeDocument/2006/relationships/hyperlink" Target="https://zwiftinsider.com/sand-and-sequoias/" TargetMode="External"/><Relationship Id="rId93" Type="http://schemas.openxmlformats.org/officeDocument/2006/relationships/hyperlink" Target="https://zwiftinsider.com/tour-of-tewit-well/" TargetMode="External"/><Relationship Id="rId98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7.42578125" style="60" bestFit="1" customWidth="1"/>
    <col min="2" max="2" width="30.7109375" style="40" bestFit="1" customWidth="1"/>
    <col min="3" max="3" width="9.28515625" style="40" bestFit="1" customWidth="1"/>
    <col min="4" max="4" width="6" style="58" bestFit="1" customWidth="1"/>
    <col min="5" max="5" width="5" style="58" bestFit="1" customWidth="1"/>
    <col min="6" max="6" width="5.5703125" style="65" bestFit="1" customWidth="1"/>
    <col min="7" max="7" width="7.28515625" style="49" bestFit="1" customWidth="1"/>
    <col min="8" max="8" width="6" style="58" bestFit="1" customWidth="1"/>
    <col min="9" max="9" width="5.5703125" style="58" customWidth="1"/>
    <col min="10" max="10" width="5" style="58" bestFit="1" customWidth="1"/>
    <col min="11" max="11" width="7.5703125" style="58" bestFit="1" customWidth="1"/>
    <col min="12" max="12" width="19.140625" style="40" bestFit="1" customWidth="1"/>
    <col min="13" max="16384" width="9.140625" style="40"/>
  </cols>
  <sheetData>
    <row r="1" spans="1:12" s="15" customFormat="1" x14ac:dyDescent="0.2">
      <c r="A1" s="9" t="s">
        <v>155</v>
      </c>
      <c r="B1" s="30" t="s">
        <v>152</v>
      </c>
      <c r="C1" s="15" t="s">
        <v>153</v>
      </c>
      <c r="D1" s="53" t="s">
        <v>154</v>
      </c>
      <c r="E1" s="54"/>
      <c r="F1" s="54"/>
      <c r="G1" s="54"/>
      <c r="H1" s="55"/>
      <c r="I1" s="17"/>
      <c r="J1" s="19"/>
      <c r="K1" s="66" t="s">
        <v>162</v>
      </c>
      <c r="L1" s="39">
        <v>44184</v>
      </c>
    </row>
    <row r="2" spans="1:12" s="45" customFormat="1" x14ac:dyDescent="0.2">
      <c r="A2" s="59"/>
      <c r="D2" s="61" t="s">
        <v>176</v>
      </c>
      <c r="E2" s="61" t="s">
        <v>215</v>
      </c>
      <c r="F2" s="62" t="s">
        <v>177</v>
      </c>
      <c r="G2" s="46" t="s">
        <v>145</v>
      </c>
      <c r="H2" s="61" t="s">
        <v>176</v>
      </c>
      <c r="I2" s="61" t="s">
        <v>215</v>
      </c>
      <c r="J2" s="61" t="s">
        <v>177</v>
      </c>
      <c r="K2" s="61" t="s">
        <v>213</v>
      </c>
      <c r="L2" s="47" t="s">
        <v>2</v>
      </c>
    </row>
    <row r="3" spans="1:12" s="45" customFormat="1" x14ac:dyDescent="0.2">
      <c r="A3" s="59" t="s">
        <v>148</v>
      </c>
      <c r="B3" s="45" t="s">
        <v>156</v>
      </c>
      <c r="C3" s="45" t="s">
        <v>0</v>
      </c>
      <c r="D3" s="63" t="s">
        <v>178</v>
      </c>
      <c r="E3" s="63" t="s">
        <v>178</v>
      </c>
      <c r="F3" s="64" t="s">
        <v>179</v>
      </c>
      <c r="G3" s="48" t="s">
        <v>157</v>
      </c>
      <c r="H3" s="63" t="s">
        <v>143</v>
      </c>
      <c r="I3" s="63" t="s">
        <v>143</v>
      </c>
      <c r="J3" s="63" t="s">
        <v>146</v>
      </c>
      <c r="K3" s="63" t="s">
        <v>149</v>
      </c>
    </row>
    <row r="4" spans="1:12" x14ac:dyDescent="0.2">
      <c r="B4" s="43" t="s">
        <v>3</v>
      </c>
      <c r="C4" s="44" t="s">
        <v>4</v>
      </c>
      <c r="D4" s="50">
        <v>5</v>
      </c>
      <c r="E4" s="50">
        <v>0</v>
      </c>
      <c r="F4" s="51">
        <v>755</v>
      </c>
      <c r="G4" s="41">
        <f>IF(AND(H4&lt;&gt;"",J4&lt;&gt;""),J4/H4/1000,F4/(D4*5280))</f>
        <v>2.8750000000000001E-2</v>
      </c>
      <c r="H4" s="52">
        <v>8</v>
      </c>
      <c r="I4" s="52">
        <v>0</v>
      </c>
      <c r="J4" s="52">
        <v>230</v>
      </c>
      <c r="K4" s="44">
        <v>0</v>
      </c>
      <c r="L4" s="44" t="s">
        <v>5</v>
      </c>
    </row>
    <row r="5" spans="1:12" x14ac:dyDescent="0.2">
      <c r="B5" s="43" t="s">
        <v>158</v>
      </c>
      <c r="C5" s="44" t="s">
        <v>159</v>
      </c>
      <c r="D5" s="50">
        <v>1.2</v>
      </c>
      <c r="E5" s="50">
        <v>0.1</v>
      </c>
      <c r="F5" s="51">
        <v>26</v>
      </c>
      <c r="G5" s="41">
        <f>IF(AND(H5&lt;&gt;"",J5&lt;&gt;""),J5/H5/1000,F5/(D5*5280))</f>
        <v>4.2105263157894736E-3</v>
      </c>
      <c r="H5" s="52">
        <v>1.9</v>
      </c>
      <c r="I5" s="52">
        <v>0.1</v>
      </c>
      <c r="J5" s="52">
        <v>8</v>
      </c>
      <c r="K5" s="44">
        <v>0</v>
      </c>
      <c r="L5" s="44" t="s">
        <v>181</v>
      </c>
    </row>
    <row r="6" spans="1:12" x14ac:dyDescent="0.2">
      <c r="B6" s="43" t="s">
        <v>161</v>
      </c>
      <c r="C6" s="44" t="s">
        <v>159</v>
      </c>
      <c r="D6" s="50">
        <v>1.2</v>
      </c>
      <c r="E6" s="50">
        <v>0.1</v>
      </c>
      <c r="F6" s="51">
        <v>26</v>
      </c>
      <c r="G6" s="41">
        <f>IF(AND(H6&lt;&gt;"",J6&lt;&gt;""),J6/H6/1000,F6/(D6*5280))</f>
        <v>4.2105263157894736E-3</v>
      </c>
      <c r="H6" s="52">
        <v>1.9</v>
      </c>
      <c r="I6" s="52">
        <v>0.1</v>
      </c>
      <c r="J6" s="52">
        <v>8</v>
      </c>
      <c r="K6" s="44">
        <v>0</v>
      </c>
      <c r="L6" s="44" t="s">
        <v>181</v>
      </c>
    </row>
    <row r="7" spans="1:12" x14ac:dyDescent="0.2">
      <c r="B7" s="43" t="s">
        <v>182</v>
      </c>
      <c r="C7" s="44" t="s">
        <v>183</v>
      </c>
      <c r="D7" s="50">
        <v>14.3</v>
      </c>
      <c r="E7" s="50">
        <v>0.6</v>
      </c>
      <c r="F7" s="51">
        <v>476</v>
      </c>
      <c r="G7" s="41">
        <f>IF(AND(H7&lt;&gt;"",J7&lt;&gt;""),J7/H7/1000,F7/(D7*5280))</f>
        <v>6.3043478260869559E-3</v>
      </c>
      <c r="H7" s="52">
        <v>23</v>
      </c>
      <c r="I7" s="52">
        <v>0.9</v>
      </c>
      <c r="J7" s="52">
        <v>145</v>
      </c>
      <c r="K7" s="44">
        <v>460</v>
      </c>
      <c r="L7" s="44"/>
    </row>
    <row r="8" spans="1:12" x14ac:dyDescent="0.2">
      <c r="B8" s="43" t="s">
        <v>184</v>
      </c>
      <c r="C8" s="44" t="s">
        <v>183</v>
      </c>
      <c r="D8" s="50">
        <v>15</v>
      </c>
      <c r="E8" s="50">
        <v>0</v>
      </c>
      <c r="F8" s="51">
        <v>354</v>
      </c>
      <c r="G8" s="41">
        <f>IF(AND(H8&lt;&gt;"",J8&lt;&gt;""),J8/H8/1000,F8/(D8*5280))</f>
        <v>4.4813278008298757E-3</v>
      </c>
      <c r="H8" s="52">
        <v>24.1</v>
      </c>
      <c r="I8" s="52">
        <v>0</v>
      </c>
      <c r="J8" s="52">
        <v>108</v>
      </c>
      <c r="K8" s="44">
        <v>480</v>
      </c>
      <c r="L8" s="44"/>
    </row>
    <row r="9" spans="1:12" x14ac:dyDescent="0.2">
      <c r="B9" s="43" t="s">
        <v>185</v>
      </c>
      <c r="C9" s="44" t="s">
        <v>183</v>
      </c>
      <c r="D9" s="50">
        <v>14.2</v>
      </c>
      <c r="E9" s="50">
        <v>0</v>
      </c>
      <c r="F9" s="51">
        <v>3875</v>
      </c>
      <c r="G9" s="41">
        <f>IF(AND(H9&lt;&gt;"",J9&lt;&gt;""),J9/H9/1000,F9/(D9*5280))</f>
        <v>5.1798245614035086E-2</v>
      </c>
      <c r="H9" s="52">
        <v>22.8</v>
      </c>
      <c r="I9" s="52">
        <v>0</v>
      </c>
      <c r="J9" s="52">
        <v>1181</v>
      </c>
      <c r="K9" s="44">
        <v>0</v>
      </c>
      <c r="L9" s="44" t="s">
        <v>181</v>
      </c>
    </row>
    <row r="10" spans="1:12" x14ac:dyDescent="0.2">
      <c r="B10" s="43" t="s">
        <v>186</v>
      </c>
      <c r="C10" s="44" t="s">
        <v>183</v>
      </c>
      <c r="D10" s="50">
        <v>37.9</v>
      </c>
      <c r="E10" s="50">
        <v>0.6</v>
      </c>
      <c r="F10" s="51">
        <v>1411</v>
      </c>
      <c r="G10" s="41">
        <f>IF(AND(H10&lt;&gt;"",J10&lt;&gt;""),J10/H10/1000,F10/(D10*5280))</f>
        <v>7.0491803278688531E-3</v>
      </c>
      <c r="H10" s="52">
        <v>61</v>
      </c>
      <c r="I10" s="52">
        <v>1</v>
      </c>
      <c r="J10" s="52">
        <v>430</v>
      </c>
      <c r="K10" s="44">
        <v>1220</v>
      </c>
      <c r="L10" s="44"/>
    </row>
    <row r="11" spans="1:12" x14ac:dyDescent="0.2">
      <c r="B11" s="43" t="s">
        <v>187</v>
      </c>
      <c r="C11" s="44" t="s">
        <v>183</v>
      </c>
      <c r="D11" s="50">
        <v>15</v>
      </c>
      <c r="E11" s="50">
        <v>0.6</v>
      </c>
      <c r="F11" s="51">
        <v>351</v>
      </c>
      <c r="G11" s="41">
        <f>IF(AND(H11&lt;&gt;"",J11&lt;&gt;""),J11/H11/1000,F11/(D11*5280))</f>
        <v>4.4398340248962649E-3</v>
      </c>
      <c r="H11" s="52">
        <v>24.1</v>
      </c>
      <c r="I11" s="52">
        <v>1</v>
      </c>
      <c r="J11" s="52">
        <v>107</v>
      </c>
      <c r="K11" s="44">
        <v>480</v>
      </c>
      <c r="L11" s="44"/>
    </row>
    <row r="12" spans="1:12" x14ac:dyDescent="0.2">
      <c r="B12" s="43" t="s">
        <v>188</v>
      </c>
      <c r="C12" s="44" t="s">
        <v>183</v>
      </c>
      <c r="D12" s="50">
        <v>14.3</v>
      </c>
      <c r="E12" s="50">
        <v>1.9</v>
      </c>
      <c r="F12" s="51">
        <v>476</v>
      </c>
      <c r="G12" s="41">
        <f>IF(AND(H12&lt;&gt;"",J12&lt;&gt;""),J12/H12/1000,F12/(D12*5280))</f>
        <v>6.3043478260869559E-3</v>
      </c>
      <c r="H12" s="52">
        <v>23</v>
      </c>
      <c r="I12" s="52">
        <v>3.1</v>
      </c>
      <c r="J12" s="52">
        <v>145</v>
      </c>
      <c r="K12" s="44">
        <v>460</v>
      </c>
      <c r="L12" s="44"/>
    </row>
    <row r="13" spans="1:12" x14ac:dyDescent="0.2">
      <c r="B13" s="43" t="s">
        <v>189</v>
      </c>
      <c r="C13" s="44" t="s">
        <v>183</v>
      </c>
      <c r="D13" s="50">
        <v>37.9</v>
      </c>
      <c r="E13" s="50">
        <v>1.9</v>
      </c>
      <c r="F13" s="51">
        <v>1414</v>
      </c>
      <c r="G13" s="41">
        <f>IF(AND(H13&lt;&gt;"",J13&lt;&gt;""),J13/H13/1000,F13/(D13*5280))</f>
        <v>7.0655737704918035E-3</v>
      </c>
      <c r="H13" s="52">
        <v>61</v>
      </c>
      <c r="I13" s="52">
        <v>3.1</v>
      </c>
      <c r="J13" s="52">
        <v>431</v>
      </c>
      <c r="K13" s="44">
        <v>1220</v>
      </c>
      <c r="L13" s="44"/>
    </row>
    <row r="14" spans="1:12" x14ac:dyDescent="0.2">
      <c r="B14" s="43" t="s">
        <v>190</v>
      </c>
      <c r="C14" s="44" t="s">
        <v>183</v>
      </c>
      <c r="D14" s="50">
        <v>13</v>
      </c>
      <c r="E14" s="50">
        <v>0</v>
      </c>
      <c r="F14" s="51">
        <v>5033</v>
      </c>
      <c r="G14" s="41">
        <f>IF(AND(H14&lt;&gt;"",J14&lt;&gt;""),J14/H14/1000,F14/(D14*5280))</f>
        <v>7.3397129186602877E-2</v>
      </c>
      <c r="H14" s="52">
        <v>20.9</v>
      </c>
      <c r="I14" s="52">
        <v>0</v>
      </c>
      <c r="J14" s="52">
        <v>1534</v>
      </c>
      <c r="K14" s="44">
        <v>420</v>
      </c>
      <c r="L14" s="44"/>
    </row>
    <row r="15" spans="1:12" x14ac:dyDescent="0.2">
      <c r="B15" s="43" t="s">
        <v>7</v>
      </c>
      <c r="C15" s="44" t="s">
        <v>8</v>
      </c>
      <c r="D15" s="50">
        <v>14.7</v>
      </c>
      <c r="E15" s="50">
        <v>0.1</v>
      </c>
      <c r="F15" s="51">
        <v>1598</v>
      </c>
      <c r="G15" s="41">
        <f>IF(AND(H15&lt;&gt;"",J15&lt;&gt;""),J15/H15/1000,F15/(D15*5280))</f>
        <v>2.0635593220338984E-2</v>
      </c>
      <c r="H15" s="52">
        <v>23.6</v>
      </c>
      <c r="I15" s="52">
        <v>0.2</v>
      </c>
      <c r="J15" s="52">
        <v>487</v>
      </c>
      <c r="K15" s="44">
        <v>470</v>
      </c>
      <c r="L15" s="44"/>
    </row>
    <row r="16" spans="1:12" x14ac:dyDescent="0.2">
      <c r="B16" s="43" t="s">
        <v>10</v>
      </c>
      <c r="C16" s="44" t="s">
        <v>8</v>
      </c>
      <c r="D16" s="50">
        <v>29.4</v>
      </c>
      <c r="E16" s="50">
        <v>0.1</v>
      </c>
      <c r="F16" s="51">
        <v>3192</v>
      </c>
      <c r="G16" s="41">
        <f>IF(AND(H16&lt;&gt;"",J16&lt;&gt;""),J16/H16/1000,F16/(D16*5280))</f>
        <v>2.0536091177712112E-2</v>
      </c>
      <c r="H16" s="52">
        <v>47.38</v>
      </c>
      <c r="I16" s="52">
        <v>0.2</v>
      </c>
      <c r="J16" s="52">
        <v>973</v>
      </c>
      <c r="K16" s="44">
        <v>950</v>
      </c>
      <c r="L16" s="44"/>
    </row>
    <row r="17" spans="2:12" x14ac:dyDescent="0.2">
      <c r="B17" s="43" t="s">
        <v>11</v>
      </c>
      <c r="C17" s="44" t="s">
        <v>8</v>
      </c>
      <c r="D17" s="50">
        <v>23.1</v>
      </c>
      <c r="E17" s="50">
        <v>0.1</v>
      </c>
      <c r="F17" s="51">
        <v>2100</v>
      </c>
      <c r="G17" s="41">
        <f>IF(AND(H17&lt;&gt;"",J17&lt;&gt;""),J17/H17/1000,F17/(D17*5280))</f>
        <v>1.7204301075268817E-2</v>
      </c>
      <c r="H17" s="52">
        <v>37.200000000000003</v>
      </c>
      <c r="I17" s="52">
        <v>0.2</v>
      </c>
      <c r="J17" s="52">
        <v>640</v>
      </c>
      <c r="K17" s="44">
        <v>0</v>
      </c>
      <c r="L17" s="44" t="s">
        <v>181</v>
      </c>
    </row>
    <row r="18" spans="2:12" x14ac:dyDescent="0.2">
      <c r="B18" s="43" t="s">
        <v>12</v>
      </c>
      <c r="C18" s="44" t="s">
        <v>8</v>
      </c>
      <c r="D18" s="50">
        <v>5.5</v>
      </c>
      <c r="E18" s="50">
        <v>0.1</v>
      </c>
      <c r="F18" s="51">
        <v>236</v>
      </c>
      <c r="G18" s="41">
        <f>IF(AND(H18&lt;&gt;"",J18&lt;&gt;""),J18/H18/1000,F18/(D18*5280))</f>
        <v>8.1818181818181825E-3</v>
      </c>
      <c r="H18" s="52">
        <v>8.8000000000000007</v>
      </c>
      <c r="I18" s="52">
        <v>0.2</v>
      </c>
      <c r="J18" s="52">
        <v>72</v>
      </c>
      <c r="K18" s="44">
        <v>170</v>
      </c>
      <c r="L18" s="44"/>
    </row>
    <row r="19" spans="2:12" x14ac:dyDescent="0.2">
      <c r="B19" s="43" t="s">
        <v>14</v>
      </c>
      <c r="C19" s="44" t="s">
        <v>8</v>
      </c>
      <c r="D19" s="50">
        <v>8.5</v>
      </c>
      <c r="E19" s="50">
        <v>6.8</v>
      </c>
      <c r="F19" s="51">
        <v>2700</v>
      </c>
      <c r="G19" s="41">
        <f>IF(AND(H19&lt;&gt;"",J19&lt;&gt;""),J19/H19/1000,F19/(D19*5280))</f>
        <v>6.0072992700729924E-2</v>
      </c>
      <c r="H19" s="52">
        <v>13.7</v>
      </c>
      <c r="I19" s="52">
        <v>10.9</v>
      </c>
      <c r="J19" s="52">
        <v>823</v>
      </c>
      <c r="K19" s="44">
        <v>270</v>
      </c>
      <c r="L19" s="44"/>
    </row>
    <row r="20" spans="2:12" x14ac:dyDescent="0.2">
      <c r="B20" s="43" t="s">
        <v>13</v>
      </c>
      <c r="C20" s="44" t="s">
        <v>8</v>
      </c>
      <c r="D20" s="50">
        <v>8.5</v>
      </c>
      <c r="E20" s="50">
        <v>5.5</v>
      </c>
      <c r="F20" s="51">
        <v>2694</v>
      </c>
      <c r="G20" s="41">
        <f>IF(AND(H20&lt;&gt;"",J20&lt;&gt;""),J20/H20/1000,F20/(D20*5280))</f>
        <v>5.9927007299270071E-2</v>
      </c>
      <c r="H20" s="52">
        <v>13.7</v>
      </c>
      <c r="I20" s="52">
        <v>8.9</v>
      </c>
      <c r="J20" s="52">
        <v>821</v>
      </c>
      <c r="K20" s="44">
        <v>240</v>
      </c>
      <c r="L20" s="44"/>
    </row>
    <row r="21" spans="2:12" x14ac:dyDescent="0.2">
      <c r="B21" s="43" t="s">
        <v>17</v>
      </c>
      <c r="C21" s="44" t="s">
        <v>16</v>
      </c>
      <c r="D21" s="50">
        <v>3.4</v>
      </c>
      <c r="E21" s="50">
        <v>3.5</v>
      </c>
      <c r="F21" s="51">
        <v>62</v>
      </c>
      <c r="G21" s="41">
        <f>IF(AND(H21&lt;&gt;"",J21&lt;&gt;""),J21/H21/1000,F21/(D21*5280))</f>
        <v>3.518518518518518E-3</v>
      </c>
      <c r="H21" s="52">
        <v>5.4</v>
      </c>
      <c r="I21" s="52">
        <v>5.7</v>
      </c>
      <c r="J21" s="52">
        <v>19</v>
      </c>
      <c r="K21" s="44">
        <v>110</v>
      </c>
      <c r="L21" s="44"/>
    </row>
    <row r="22" spans="2:12" x14ac:dyDescent="0.2">
      <c r="B22" s="43" t="s">
        <v>15</v>
      </c>
      <c r="C22" s="44" t="s">
        <v>16</v>
      </c>
      <c r="D22" s="50">
        <v>3.4</v>
      </c>
      <c r="E22" s="50">
        <v>4.7</v>
      </c>
      <c r="F22" s="51">
        <v>82</v>
      </c>
      <c r="G22" s="41">
        <f>IF(AND(H22&lt;&gt;"",J22&lt;&gt;""),J22/H22/1000,F22/(D22*5280))</f>
        <v>4.6296296296296294E-3</v>
      </c>
      <c r="H22" s="52">
        <v>5.4</v>
      </c>
      <c r="I22" s="52">
        <v>7.5</v>
      </c>
      <c r="J22" s="52">
        <v>25</v>
      </c>
      <c r="K22" s="44">
        <v>0</v>
      </c>
      <c r="L22" s="44" t="s">
        <v>181</v>
      </c>
    </row>
    <row r="23" spans="2:12" x14ac:dyDescent="0.2">
      <c r="B23" s="43" t="s">
        <v>19</v>
      </c>
      <c r="C23" s="44" t="s">
        <v>16</v>
      </c>
      <c r="D23" s="50">
        <v>14.8</v>
      </c>
      <c r="E23" s="50">
        <v>3.5</v>
      </c>
      <c r="F23" s="51">
        <v>840</v>
      </c>
      <c r="G23" s="41">
        <f>IF(AND(H23&lt;&gt;"",J23&lt;&gt;""),J23/H23/1000,F23/(D23*5280))</f>
        <v>1.0756302521008402E-2</v>
      </c>
      <c r="H23" s="52">
        <v>23.8</v>
      </c>
      <c r="I23" s="52">
        <v>5.7</v>
      </c>
      <c r="J23" s="52">
        <v>256</v>
      </c>
      <c r="K23" s="44">
        <v>480</v>
      </c>
      <c r="L23" s="44"/>
    </row>
    <row r="24" spans="2:12" x14ac:dyDescent="0.2">
      <c r="B24" s="43" t="s">
        <v>21</v>
      </c>
      <c r="C24" s="44" t="s">
        <v>16</v>
      </c>
      <c r="D24" s="50">
        <v>7.2</v>
      </c>
      <c r="E24" s="50">
        <v>3.5</v>
      </c>
      <c r="F24" s="51">
        <v>148</v>
      </c>
      <c r="G24" s="41">
        <f>IF(AND(H24&lt;&gt;"",J24&lt;&gt;""),J24/H24/1000,F24/(D24*5280))</f>
        <v>3.8793103448275862E-3</v>
      </c>
      <c r="H24" s="52">
        <v>11.6</v>
      </c>
      <c r="I24" s="52">
        <v>5.7</v>
      </c>
      <c r="J24" s="52">
        <v>45</v>
      </c>
      <c r="K24" s="44">
        <v>230</v>
      </c>
      <c r="L24" s="44"/>
    </row>
    <row r="25" spans="2:12" x14ac:dyDescent="0.2">
      <c r="B25" s="43" t="s">
        <v>23</v>
      </c>
      <c r="C25" s="44" t="s">
        <v>16</v>
      </c>
      <c r="D25" s="50">
        <v>13</v>
      </c>
      <c r="E25" s="50">
        <v>0.3</v>
      </c>
      <c r="F25" s="51">
        <v>801</v>
      </c>
      <c r="G25" s="41">
        <f>IF(AND(H25&lt;&gt;"",J25&lt;&gt;""),J25/H25/1000,F25/(D25*5280))</f>
        <v>1.1619047619047619E-2</v>
      </c>
      <c r="H25" s="52">
        <v>21</v>
      </c>
      <c r="I25" s="52">
        <v>0.5</v>
      </c>
      <c r="J25" s="52">
        <v>244</v>
      </c>
      <c r="K25" s="44">
        <v>420</v>
      </c>
      <c r="L25" s="44"/>
    </row>
    <row r="26" spans="2:12" x14ac:dyDescent="0.2">
      <c r="B26" s="43" t="s">
        <v>191</v>
      </c>
      <c r="C26" s="44" t="s">
        <v>16</v>
      </c>
      <c r="D26" s="50">
        <v>13</v>
      </c>
      <c r="E26" s="50">
        <v>0.1</v>
      </c>
      <c r="F26" s="51">
        <v>837</v>
      </c>
      <c r="G26" s="41">
        <f>IF(AND(H26&lt;&gt;"",J26&lt;&gt;""),J26/H26/1000,F26/(D26*5280))</f>
        <v>1.2142857142857143E-2</v>
      </c>
      <c r="H26" s="52">
        <v>21</v>
      </c>
      <c r="I26" s="52">
        <v>0.2</v>
      </c>
      <c r="J26" s="52">
        <v>255</v>
      </c>
      <c r="K26" s="44">
        <v>0</v>
      </c>
      <c r="L26" s="44" t="s">
        <v>181</v>
      </c>
    </row>
    <row r="27" spans="2:12" x14ac:dyDescent="0.2">
      <c r="B27" s="43" t="s">
        <v>24</v>
      </c>
      <c r="C27" s="44" t="s">
        <v>16</v>
      </c>
      <c r="D27" s="50">
        <v>14.7</v>
      </c>
      <c r="E27" s="50">
        <v>4.7</v>
      </c>
      <c r="F27" s="51">
        <v>482</v>
      </c>
      <c r="G27" s="41">
        <f>IF(AND(H27&lt;&gt;"",J27&lt;&gt;""),J27/H27/1000,F27/(D27*5280))</f>
        <v>6.2288135593220337E-3</v>
      </c>
      <c r="H27" s="52">
        <v>23.6</v>
      </c>
      <c r="I27" s="52">
        <v>7.5</v>
      </c>
      <c r="J27" s="52">
        <v>147</v>
      </c>
      <c r="K27" s="44">
        <v>500</v>
      </c>
      <c r="L27" s="44"/>
    </row>
    <row r="28" spans="2:12" x14ac:dyDescent="0.2">
      <c r="B28" s="43" t="s">
        <v>26</v>
      </c>
      <c r="C28" s="44" t="s">
        <v>16</v>
      </c>
      <c r="D28" s="50">
        <v>15.9</v>
      </c>
      <c r="E28" s="50">
        <v>0.3</v>
      </c>
      <c r="F28" s="51">
        <v>1132</v>
      </c>
      <c r="G28" s="41">
        <f>IF(AND(H28&lt;&gt;"",J28&lt;&gt;""),J28/H28/1000,F28/(D28*5280))</f>
        <v>1.3476562500000001E-2</v>
      </c>
      <c r="H28" s="52">
        <v>25.6</v>
      </c>
      <c r="I28" s="52">
        <v>0.5</v>
      </c>
      <c r="J28" s="52">
        <v>345</v>
      </c>
      <c r="K28" s="44">
        <v>510</v>
      </c>
      <c r="L28" s="44"/>
    </row>
    <row r="29" spans="2:12" x14ac:dyDescent="0.2">
      <c r="B29" s="43" t="s">
        <v>192</v>
      </c>
      <c r="C29" s="44" t="s">
        <v>16</v>
      </c>
      <c r="D29" s="50">
        <v>15.9</v>
      </c>
      <c r="E29" s="50">
        <v>0.1</v>
      </c>
      <c r="F29" s="51">
        <v>1132</v>
      </c>
      <c r="G29" s="41">
        <f>IF(AND(H29&lt;&gt;"",J29&lt;&gt;""),J29/H29/1000,F29/(D29*5280))</f>
        <v>1.3476562500000001E-2</v>
      </c>
      <c r="H29" s="52">
        <v>25.6</v>
      </c>
      <c r="I29" s="52">
        <v>0.2</v>
      </c>
      <c r="J29" s="52">
        <v>345</v>
      </c>
      <c r="K29" s="44">
        <v>0</v>
      </c>
      <c r="L29" s="44" t="s">
        <v>181</v>
      </c>
    </row>
    <row r="30" spans="2:12" x14ac:dyDescent="0.2">
      <c r="B30" s="43" t="s">
        <v>28</v>
      </c>
      <c r="C30" s="44" t="s">
        <v>16</v>
      </c>
      <c r="D30" s="50">
        <v>22.5</v>
      </c>
      <c r="E30" s="50">
        <v>0.3</v>
      </c>
      <c r="F30" s="51">
        <v>1335</v>
      </c>
      <c r="G30" s="41">
        <f>IF(AND(H30&lt;&gt;"",J30&lt;&gt;""),J30/H30/1000,F30/(D30*5280))</f>
        <v>1.1243093922651933E-2</v>
      </c>
      <c r="H30" s="52">
        <v>36.200000000000003</v>
      </c>
      <c r="I30" s="52">
        <v>0.5</v>
      </c>
      <c r="J30" s="52">
        <v>407</v>
      </c>
      <c r="K30" s="44">
        <v>0</v>
      </c>
      <c r="L30" s="44" t="s">
        <v>181</v>
      </c>
    </row>
    <row r="31" spans="2:12" x14ac:dyDescent="0.2">
      <c r="B31" s="43" t="s">
        <v>30</v>
      </c>
      <c r="C31" s="44" t="s">
        <v>16</v>
      </c>
      <c r="D31" s="50">
        <v>28.6</v>
      </c>
      <c r="E31" s="50">
        <v>0.3</v>
      </c>
      <c r="F31" s="51">
        <v>1348</v>
      </c>
      <c r="G31" s="41">
        <f>IF(AND(H31&lt;&gt;"",J31&lt;&gt;""),J31/H31/1000,F31/(D31*5280))</f>
        <v>8.9154013015184386E-3</v>
      </c>
      <c r="H31" s="52">
        <v>46.1</v>
      </c>
      <c r="I31" s="52">
        <v>0.5</v>
      </c>
      <c r="J31" s="52">
        <v>411</v>
      </c>
      <c r="K31" s="44">
        <v>0</v>
      </c>
      <c r="L31" s="44" t="s">
        <v>181</v>
      </c>
    </row>
    <row r="32" spans="2:12" x14ac:dyDescent="0.2">
      <c r="B32" s="43" t="s">
        <v>31</v>
      </c>
      <c r="C32" s="44" t="s">
        <v>16</v>
      </c>
      <c r="D32" s="50">
        <v>12.6</v>
      </c>
      <c r="E32" s="50">
        <v>0.3</v>
      </c>
      <c r="F32" s="51">
        <v>837</v>
      </c>
      <c r="G32" s="41">
        <f>IF(AND(H32&lt;&gt;"",J32&lt;&gt;""),J32/H32/1000,F32/(D32*5280))</f>
        <v>1.2561576354679803E-2</v>
      </c>
      <c r="H32" s="52">
        <v>20.3</v>
      </c>
      <c r="I32" s="52">
        <v>0.5</v>
      </c>
      <c r="J32" s="52">
        <v>255</v>
      </c>
      <c r="K32" s="44">
        <v>410</v>
      </c>
      <c r="L32" s="44"/>
    </row>
    <row r="33" spans="2:12" x14ac:dyDescent="0.2">
      <c r="B33" s="43" t="s">
        <v>193</v>
      </c>
      <c r="C33" s="44" t="s">
        <v>16</v>
      </c>
      <c r="D33" s="50">
        <v>12.6</v>
      </c>
      <c r="E33" s="50">
        <v>0.1</v>
      </c>
      <c r="F33" s="51">
        <v>840</v>
      </c>
      <c r="G33" s="41">
        <f>IF(AND(H33&lt;&gt;"",J33&lt;&gt;""),J33/H33/1000,F33/(D33*5280))</f>
        <v>1.2610837438423644E-2</v>
      </c>
      <c r="H33" s="52">
        <v>20.3</v>
      </c>
      <c r="I33" s="52">
        <v>0.2</v>
      </c>
      <c r="J33" s="52">
        <v>256</v>
      </c>
      <c r="K33" s="44">
        <v>0</v>
      </c>
      <c r="L33" s="44" t="s">
        <v>181</v>
      </c>
    </row>
    <row r="34" spans="2:12" x14ac:dyDescent="0.2">
      <c r="B34" s="43" t="s">
        <v>33</v>
      </c>
      <c r="C34" s="44" t="s">
        <v>16</v>
      </c>
      <c r="D34" s="50">
        <v>9.3000000000000007</v>
      </c>
      <c r="E34" s="50">
        <v>0.3</v>
      </c>
      <c r="F34" s="51">
        <v>722</v>
      </c>
      <c r="G34" s="41">
        <f>IF(AND(H34&lt;&gt;"",J34&lt;&gt;""),J34/H34/1000,F34/(D34*5280))</f>
        <v>1.4765100671140939E-2</v>
      </c>
      <c r="H34" s="52">
        <v>14.9</v>
      </c>
      <c r="I34" s="52">
        <v>0.5</v>
      </c>
      <c r="J34" s="52">
        <v>220</v>
      </c>
      <c r="K34" s="44">
        <v>300</v>
      </c>
      <c r="L34" s="44"/>
    </row>
    <row r="35" spans="2:12" x14ac:dyDescent="0.2">
      <c r="B35" s="43" t="s">
        <v>194</v>
      </c>
      <c r="C35" s="44" t="s">
        <v>16</v>
      </c>
      <c r="D35" s="50">
        <v>9.1999999999999993</v>
      </c>
      <c r="E35" s="50">
        <v>0.1</v>
      </c>
      <c r="F35" s="51">
        <v>755</v>
      </c>
      <c r="G35" s="41">
        <f>IF(AND(H35&lt;&gt;"",J35&lt;&gt;""),J35/H35/1000,F35/(D35*5280))</f>
        <v>1.554054054054054E-2</v>
      </c>
      <c r="H35" s="52">
        <v>14.8</v>
      </c>
      <c r="I35" s="52">
        <v>0.2</v>
      </c>
      <c r="J35" s="52">
        <v>230</v>
      </c>
      <c r="K35" s="44">
        <v>0</v>
      </c>
      <c r="L35" s="44" t="s">
        <v>181</v>
      </c>
    </row>
    <row r="36" spans="2:12" x14ac:dyDescent="0.2">
      <c r="B36" s="43" t="s">
        <v>32</v>
      </c>
      <c r="C36" s="44" t="s">
        <v>16</v>
      </c>
      <c r="D36" s="50">
        <v>24.2</v>
      </c>
      <c r="E36" s="50">
        <v>0.1</v>
      </c>
      <c r="F36" s="51">
        <v>2051</v>
      </c>
      <c r="G36" s="41">
        <f>IF(AND(H36&lt;&gt;"",J36&lt;&gt;""),J36/H36/1000,F36/(D36*5280))</f>
        <v>1.6025641025641024E-2</v>
      </c>
      <c r="H36" s="52">
        <v>39</v>
      </c>
      <c r="I36" s="52">
        <v>0.2</v>
      </c>
      <c r="J36" s="52">
        <v>625</v>
      </c>
      <c r="K36" s="44">
        <v>0</v>
      </c>
      <c r="L36" s="44" t="s">
        <v>5</v>
      </c>
    </row>
    <row r="37" spans="2:12" x14ac:dyDescent="0.2">
      <c r="B37" s="43" t="s">
        <v>37</v>
      </c>
      <c r="C37" s="44" t="s">
        <v>16</v>
      </c>
      <c r="D37" s="50">
        <v>27.4</v>
      </c>
      <c r="E37" s="50">
        <v>3.1</v>
      </c>
      <c r="F37" s="51">
        <v>3376</v>
      </c>
      <c r="G37" s="41">
        <f>IF(AND(H37&lt;&gt;"",J37&lt;&gt;""),J37/H37/1000,F37/(D37*5280))</f>
        <v>2.3333333333333331E-2</v>
      </c>
      <c r="H37" s="52">
        <v>44.1</v>
      </c>
      <c r="I37" s="52">
        <v>5</v>
      </c>
      <c r="J37" s="52">
        <v>1029</v>
      </c>
      <c r="K37" s="44">
        <v>820</v>
      </c>
      <c r="L37" s="44"/>
    </row>
    <row r="38" spans="2:12" x14ac:dyDescent="0.2">
      <c r="B38" s="43" t="s">
        <v>34</v>
      </c>
      <c r="C38" s="44" t="s">
        <v>16</v>
      </c>
      <c r="D38" s="50">
        <v>34.5</v>
      </c>
      <c r="E38" s="50">
        <v>0.3</v>
      </c>
      <c r="F38" s="51">
        <v>1742</v>
      </c>
      <c r="G38" s="41">
        <f>IF(AND(H38&lt;&gt;"",J38&lt;&gt;""),J38/H38/1000,F38/(D38*5280))</f>
        <v>9.5503597122302171E-3</v>
      </c>
      <c r="H38" s="52">
        <v>55.6</v>
      </c>
      <c r="I38" s="52">
        <v>0.5</v>
      </c>
      <c r="J38" s="52">
        <v>531</v>
      </c>
      <c r="K38" s="44">
        <v>1100</v>
      </c>
      <c r="L38" s="44"/>
    </row>
    <row r="39" spans="2:12" x14ac:dyDescent="0.2">
      <c r="B39" s="43" t="s">
        <v>35</v>
      </c>
      <c r="C39" s="44" t="s">
        <v>16</v>
      </c>
      <c r="D39" s="50">
        <v>107.5</v>
      </c>
      <c r="E39" s="50">
        <v>0.3</v>
      </c>
      <c r="F39" s="51">
        <v>8189</v>
      </c>
      <c r="G39" s="41">
        <f>IF(AND(H39&lt;&gt;"",J39&lt;&gt;""),J39/H39/1000,F39/(D39*5280))</f>
        <v>1.4427745664739883E-2</v>
      </c>
      <c r="H39" s="52">
        <v>173</v>
      </c>
      <c r="I39" s="52">
        <v>0.5</v>
      </c>
      <c r="J39" s="52">
        <v>2496</v>
      </c>
      <c r="K39" s="44">
        <v>3460</v>
      </c>
      <c r="L39" s="44"/>
    </row>
    <row r="40" spans="2:12" x14ac:dyDescent="0.2">
      <c r="B40" s="43" t="s">
        <v>36</v>
      </c>
      <c r="C40" s="44" t="s">
        <v>16</v>
      </c>
      <c r="D40" s="50">
        <v>42.9</v>
      </c>
      <c r="E40" s="50">
        <v>0.3</v>
      </c>
      <c r="F40" s="51">
        <v>3130</v>
      </c>
      <c r="G40" s="41">
        <f>IF(AND(H40&lt;&gt;"",J40&lt;&gt;""),J40/H40/1000,F40/(D40*5280))</f>
        <v>1.3826086956521738E-2</v>
      </c>
      <c r="H40" s="52">
        <v>69</v>
      </c>
      <c r="I40" s="52">
        <v>0.5</v>
      </c>
      <c r="J40" s="52">
        <v>954</v>
      </c>
      <c r="K40" s="44">
        <v>1380</v>
      </c>
      <c r="L40" s="44"/>
    </row>
    <row r="41" spans="2:12" x14ac:dyDescent="0.2">
      <c r="B41" s="43" t="s">
        <v>38</v>
      </c>
      <c r="C41" s="44" t="s">
        <v>16</v>
      </c>
      <c r="D41" s="50">
        <v>25.4</v>
      </c>
      <c r="E41" s="50">
        <v>0.3</v>
      </c>
      <c r="F41" s="51">
        <v>1785</v>
      </c>
      <c r="G41" s="41">
        <f>IF(AND(H41&lt;&gt;"",J41&lt;&gt;""),J41/H41/1000,F41/(D41*5280))</f>
        <v>1.3333333333333334E-2</v>
      </c>
      <c r="H41" s="52">
        <v>40.799999999999997</v>
      </c>
      <c r="I41" s="52">
        <v>0.5</v>
      </c>
      <c r="J41" s="52">
        <v>544</v>
      </c>
      <c r="K41" s="44">
        <v>810</v>
      </c>
      <c r="L41" s="44"/>
    </row>
    <row r="42" spans="2:12" x14ac:dyDescent="0.2">
      <c r="B42" s="43" t="s">
        <v>39</v>
      </c>
      <c r="C42" s="44" t="s">
        <v>40</v>
      </c>
      <c r="D42" s="50">
        <v>7.1</v>
      </c>
      <c r="E42" s="50">
        <v>0.2</v>
      </c>
      <c r="F42" s="51">
        <v>463</v>
      </c>
      <c r="G42" s="41">
        <f>IF(AND(H42&lt;&gt;"",J42&lt;&gt;""),J42/H42/1000,F42/(D42*5280))</f>
        <v>1.2260869565217391E-2</v>
      </c>
      <c r="H42" s="52">
        <v>11.5</v>
      </c>
      <c r="I42" s="52">
        <v>0.4</v>
      </c>
      <c r="J42" s="52">
        <v>141</v>
      </c>
      <c r="K42" s="44">
        <v>230</v>
      </c>
      <c r="L42" s="44"/>
    </row>
    <row r="43" spans="2:12" x14ac:dyDescent="0.2">
      <c r="B43" s="43" t="s">
        <v>62</v>
      </c>
      <c r="C43" s="44" t="s">
        <v>40</v>
      </c>
      <c r="D43" s="50">
        <v>4.2</v>
      </c>
      <c r="E43" s="50">
        <v>0.1</v>
      </c>
      <c r="F43" s="51"/>
      <c r="G43" s="41">
        <f>IF(AND(H43&lt;&gt;"",J43&lt;&gt;""),J43/H43/1000,F43/(D43*5280))</f>
        <v>0</v>
      </c>
      <c r="H43" s="52">
        <v>6.7</v>
      </c>
      <c r="I43" s="52">
        <v>0.1</v>
      </c>
      <c r="J43" s="52"/>
      <c r="K43" s="44" t="s">
        <v>163</v>
      </c>
      <c r="L43" s="44" t="s">
        <v>151</v>
      </c>
    </row>
    <row r="44" spans="2:12" x14ac:dyDescent="0.2">
      <c r="B44" s="43" t="s">
        <v>42</v>
      </c>
      <c r="C44" s="44" t="s">
        <v>40</v>
      </c>
      <c r="D44" s="50">
        <v>21.3</v>
      </c>
      <c r="E44" s="50">
        <v>0.1</v>
      </c>
      <c r="F44" s="51">
        <v>1722</v>
      </c>
      <c r="G44" s="41">
        <f>IF(AND(H44&lt;&gt;"",J44&lt;&gt;""),J44/H44/1000,F44/(D44*5280))</f>
        <v>1.5350877192982455E-2</v>
      </c>
      <c r="H44" s="52">
        <v>34.200000000000003</v>
      </c>
      <c r="I44" s="52">
        <v>0.2</v>
      </c>
      <c r="J44" s="52">
        <v>525</v>
      </c>
      <c r="K44" s="44">
        <v>690</v>
      </c>
      <c r="L44" s="44"/>
    </row>
    <row r="45" spans="2:12" x14ac:dyDescent="0.2">
      <c r="B45" s="43" t="s">
        <v>63</v>
      </c>
      <c r="C45" s="44" t="s">
        <v>40</v>
      </c>
      <c r="D45" s="50">
        <v>9.1999999999999993</v>
      </c>
      <c r="E45" s="50">
        <v>0.5</v>
      </c>
      <c r="F45" s="51"/>
      <c r="G45" s="41">
        <f>IF(AND(H45&lt;&gt;"",J45&lt;&gt;""),J45/H45/1000,F45/(D45*5280))</f>
        <v>0</v>
      </c>
      <c r="H45" s="52">
        <v>14.8</v>
      </c>
      <c r="I45" s="52">
        <v>0.8</v>
      </c>
      <c r="J45" s="52"/>
      <c r="K45" s="44">
        <v>590</v>
      </c>
      <c r="L45" s="44" t="s">
        <v>151</v>
      </c>
    </row>
    <row r="46" spans="2:12" x14ac:dyDescent="0.2">
      <c r="B46" s="43" t="s">
        <v>43</v>
      </c>
      <c r="C46" s="44" t="s">
        <v>40</v>
      </c>
      <c r="D46" s="50">
        <v>5.8</v>
      </c>
      <c r="E46" s="50">
        <v>0.2</v>
      </c>
      <c r="F46" s="51">
        <v>315</v>
      </c>
      <c r="G46" s="41">
        <f>IF(AND(H46&lt;&gt;"",J46&lt;&gt;""),J46/H46/1000,F46/(D46*5280))</f>
        <v>1.032258064516129E-2</v>
      </c>
      <c r="H46" s="52">
        <v>9.3000000000000007</v>
      </c>
      <c r="I46" s="52">
        <v>0.3</v>
      </c>
      <c r="J46" s="52">
        <v>96</v>
      </c>
      <c r="K46" s="44">
        <v>0</v>
      </c>
      <c r="L46" s="44" t="s">
        <v>181</v>
      </c>
    </row>
    <row r="47" spans="2:12" x14ac:dyDescent="0.2">
      <c r="B47" s="43" t="s">
        <v>44</v>
      </c>
      <c r="C47" s="44" t="s">
        <v>40</v>
      </c>
      <c r="D47" s="50">
        <v>5.8</v>
      </c>
      <c r="E47" s="50">
        <v>0</v>
      </c>
      <c r="F47" s="51">
        <v>315</v>
      </c>
      <c r="G47" s="41">
        <f>IF(AND(H47&lt;&gt;"",J47&lt;&gt;""),J47/H47/1000,F47/(D47*5280))</f>
        <v>1.032258064516129E-2</v>
      </c>
      <c r="H47" s="52">
        <v>9.3000000000000007</v>
      </c>
      <c r="I47" s="52">
        <v>0</v>
      </c>
      <c r="J47" s="52">
        <v>96</v>
      </c>
      <c r="K47" s="44">
        <v>0</v>
      </c>
      <c r="L47" s="44" t="s">
        <v>181</v>
      </c>
    </row>
    <row r="48" spans="2:12" x14ac:dyDescent="0.2">
      <c r="B48" s="43" t="s">
        <v>46</v>
      </c>
      <c r="C48" s="44" t="s">
        <v>40</v>
      </c>
      <c r="D48" s="50">
        <v>4.2</v>
      </c>
      <c r="E48" s="50">
        <v>1</v>
      </c>
      <c r="F48" s="51">
        <v>449</v>
      </c>
      <c r="G48" s="41">
        <f>IF(AND(H48&lt;&gt;"",J48&lt;&gt;""),J48/H48/1000,F48/(D48*5280))</f>
        <v>2.0147058823529414E-2</v>
      </c>
      <c r="H48" s="52">
        <v>6.8</v>
      </c>
      <c r="I48" s="52">
        <v>1.6</v>
      </c>
      <c r="J48" s="52">
        <v>137</v>
      </c>
      <c r="K48" s="44">
        <v>140</v>
      </c>
      <c r="L48" s="44"/>
    </row>
    <row r="49" spans="2:12" x14ac:dyDescent="0.2">
      <c r="B49" s="43" t="s">
        <v>45</v>
      </c>
      <c r="C49" s="44" t="s">
        <v>40</v>
      </c>
      <c r="D49" s="50">
        <v>4.2</v>
      </c>
      <c r="E49" s="50">
        <v>1.6</v>
      </c>
      <c r="F49" s="51">
        <v>469</v>
      </c>
      <c r="G49" s="41">
        <f>IF(AND(H49&lt;&gt;"",J49&lt;&gt;""),J49/H49/1000,F49/(D49*5280))</f>
        <v>2.1029411764705883E-2</v>
      </c>
      <c r="H49" s="52">
        <v>6.8</v>
      </c>
      <c r="I49" s="52">
        <v>2.5</v>
      </c>
      <c r="J49" s="52">
        <v>143</v>
      </c>
      <c r="K49" s="44">
        <v>0</v>
      </c>
      <c r="L49" s="44" t="s">
        <v>181</v>
      </c>
    </row>
    <row r="50" spans="2:12" x14ac:dyDescent="0.2">
      <c r="B50" s="43" t="s">
        <v>65</v>
      </c>
      <c r="C50" s="44" t="s">
        <v>40</v>
      </c>
      <c r="D50" s="50">
        <v>5.6</v>
      </c>
      <c r="E50" s="50">
        <v>0.1</v>
      </c>
      <c r="F50" s="51"/>
      <c r="G50" s="41">
        <f>IF(AND(H50&lt;&gt;"",J50&lt;&gt;""),J50/H50/1000,F50/(D50*5280))</f>
        <v>0</v>
      </c>
      <c r="H50" s="52">
        <v>9</v>
      </c>
      <c r="I50" s="52">
        <v>0.2</v>
      </c>
      <c r="J50" s="52"/>
      <c r="K50" s="44">
        <v>360</v>
      </c>
      <c r="L50" s="44" t="s">
        <v>151</v>
      </c>
    </row>
    <row r="51" spans="2:12" x14ac:dyDescent="0.2">
      <c r="B51" s="43" t="s">
        <v>48</v>
      </c>
      <c r="C51" s="44" t="s">
        <v>40</v>
      </c>
      <c r="D51" s="50">
        <v>14</v>
      </c>
      <c r="E51" s="50">
        <v>0.2</v>
      </c>
      <c r="F51" s="51">
        <v>1135</v>
      </c>
      <c r="G51" s="41">
        <f>IF(AND(H51&lt;&gt;"",J51&lt;&gt;""),J51/H51/1000,F51/(D51*5280))</f>
        <v>1.5377777777777778E-2</v>
      </c>
      <c r="H51" s="52">
        <v>22.5</v>
      </c>
      <c r="I51" s="52">
        <v>0.4</v>
      </c>
      <c r="J51" s="52">
        <v>346</v>
      </c>
      <c r="K51" s="44">
        <v>450</v>
      </c>
      <c r="L51" s="44"/>
    </row>
    <row r="52" spans="2:12" x14ac:dyDescent="0.2">
      <c r="B52" s="43" t="s">
        <v>47</v>
      </c>
      <c r="C52" s="44" t="s">
        <v>40</v>
      </c>
      <c r="D52" s="50">
        <v>14</v>
      </c>
      <c r="E52" s="50">
        <v>0.1</v>
      </c>
      <c r="F52" s="51">
        <v>1194</v>
      </c>
      <c r="G52" s="41">
        <f>IF(AND(H52&lt;&gt;"",J52&lt;&gt;""),J52/H52/1000,F52/(D52*5280))</f>
        <v>1.6177777777777777E-2</v>
      </c>
      <c r="H52" s="52">
        <v>22.5</v>
      </c>
      <c r="I52" s="52">
        <v>0.2</v>
      </c>
      <c r="J52" s="52">
        <v>364</v>
      </c>
      <c r="K52" s="44">
        <v>450</v>
      </c>
      <c r="L52" s="44"/>
    </row>
    <row r="53" spans="2:12" x14ac:dyDescent="0.2">
      <c r="B53" s="43" t="s">
        <v>49</v>
      </c>
      <c r="C53" s="44" t="s">
        <v>40</v>
      </c>
      <c r="D53" s="50">
        <v>7.6</v>
      </c>
      <c r="E53" s="50">
        <v>0.2</v>
      </c>
      <c r="F53" s="51">
        <v>646</v>
      </c>
      <c r="G53" s="41">
        <f>IF(AND(H53&lt;&gt;"",J53&lt;&gt;""),J53/H53/1000,F53/(D53*5280))</f>
        <v>1.6016260162601624E-2</v>
      </c>
      <c r="H53" s="52">
        <v>12.3</v>
      </c>
      <c r="I53" s="52">
        <v>0.4</v>
      </c>
      <c r="J53" s="52">
        <v>197</v>
      </c>
      <c r="K53" s="44">
        <v>240</v>
      </c>
      <c r="L53" s="44"/>
    </row>
    <row r="54" spans="2:12" x14ac:dyDescent="0.2">
      <c r="B54" s="43" t="s">
        <v>51</v>
      </c>
      <c r="C54" s="44" t="s">
        <v>40</v>
      </c>
      <c r="D54" s="50">
        <v>1.7</v>
      </c>
      <c r="E54" s="50">
        <v>1</v>
      </c>
      <c r="F54" s="51">
        <v>75</v>
      </c>
      <c r="G54" s="41">
        <f>IF(AND(H54&lt;&gt;"",J54&lt;&gt;""),J54/H54/1000,F54/(D54*5280))</f>
        <v>8.2142857142857156E-3</v>
      </c>
      <c r="H54" s="52">
        <v>2.8</v>
      </c>
      <c r="I54" s="52">
        <v>1.6</v>
      </c>
      <c r="J54" s="52">
        <v>23</v>
      </c>
      <c r="K54" s="44">
        <v>0</v>
      </c>
      <c r="L54" s="44" t="s">
        <v>181</v>
      </c>
    </row>
    <row r="55" spans="2:12" x14ac:dyDescent="0.2">
      <c r="B55" s="43" t="s">
        <v>50</v>
      </c>
      <c r="C55" s="44" t="s">
        <v>40</v>
      </c>
      <c r="D55" s="50">
        <v>1.7</v>
      </c>
      <c r="E55" s="50">
        <v>1.6</v>
      </c>
      <c r="F55" s="51">
        <v>89</v>
      </c>
      <c r="G55" s="41">
        <f>IF(AND(H55&lt;&gt;"",J55&lt;&gt;""),J55/H55/1000,F55/(D55*5280))</f>
        <v>9.642857142857144E-3</v>
      </c>
      <c r="H55" s="52">
        <v>2.8</v>
      </c>
      <c r="I55" s="52">
        <v>2.5</v>
      </c>
      <c r="J55" s="52">
        <v>27</v>
      </c>
      <c r="K55" s="44">
        <v>0</v>
      </c>
      <c r="L55" s="44" t="s">
        <v>181</v>
      </c>
    </row>
    <row r="56" spans="2:12" x14ac:dyDescent="0.2">
      <c r="B56" s="43" t="s">
        <v>52</v>
      </c>
      <c r="C56" s="44" t="s">
        <v>40</v>
      </c>
      <c r="D56" s="50">
        <v>12.4</v>
      </c>
      <c r="E56" s="50">
        <v>0.2</v>
      </c>
      <c r="F56" s="51">
        <v>1007</v>
      </c>
      <c r="G56" s="41">
        <f>IF(AND(H56&lt;&gt;"",J56&lt;&gt;""),J56/H56/1000,F56/(D56*5280))</f>
        <v>1.5349999999999999E-2</v>
      </c>
      <c r="H56" s="52">
        <v>20</v>
      </c>
      <c r="I56" s="52">
        <v>0.4</v>
      </c>
      <c r="J56" s="52">
        <v>307</v>
      </c>
      <c r="K56" s="44">
        <v>400</v>
      </c>
      <c r="L56" s="44"/>
    </row>
    <row r="57" spans="2:12" x14ac:dyDescent="0.2">
      <c r="B57" s="43" t="s">
        <v>53</v>
      </c>
      <c r="C57" s="44" t="s">
        <v>40</v>
      </c>
      <c r="D57" s="50">
        <v>23</v>
      </c>
      <c r="E57" s="50">
        <v>0.2</v>
      </c>
      <c r="F57" s="51">
        <v>1444</v>
      </c>
      <c r="G57" s="41">
        <f>IF(AND(H57&lt;&gt;"",J57&lt;&gt;""),J57/H57/1000,F57/(D57*5280))</f>
        <v>1.1891891891891892E-2</v>
      </c>
      <c r="H57" s="52">
        <v>37</v>
      </c>
      <c r="I57" s="52">
        <v>0.4</v>
      </c>
      <c r="J57" s="52">
        <v>440</v>
      </c>
      <c r="K57" s="44">
        <v>0</v>
      </c>
      <c r="L57" s="44" t="s">
        <v>181</v>
      </c>
    </row>
    <row r="58" spans="2:12" x14ac:dyDescent="0.2">
      <c r="B58" s="43" t="s">
        <v>56</v>
      </c>
      <c r="C58" s="44" t="s">
        <v>40</v>
      </c>
      <c r="D58" s="50">
        <v>6.1</v>
      </c>
      <c r="E58" s="50">
        <v>0.2</v>
      </c>
      <c r="F58" s="51">
        <v>413</v>
      </c>
      <c r="G58" s="41">
        <f>IF(AND(H58&lt;&gt;"",J58&lt;&gt;""),J58/H58/1000,F58/(D58*5280))</f>
        <v>1.2857142857142855E-2</v>
      </c>
      <c r="H58" s="52">
        <v>9.8000000000000007</v>
      </c>
      <c r="I58" s="52">
        <v>0.4</v>
      </c>
      <c r="J58" s="52">
        <v>126</v>
      </c>
      <c r="K58" s="44">
        <v>190</v>
      </c>
      <c r="L58" s="44"/>
    </row>
    <row r="59" spans="2:12" x14ac:dyDescent="0.2">
      <c r="B59" s="43" t="s">
        <v>195</v>
      </c>
      <c r="C59" s="44" t="s">
        <v>40</v>
      </c>
      <c r="D59" s="50">
        <v>6.1</v>
      </c>
      <c r="E59" s="50">
        <v>0.1</v>
      </c>
      <c r="F59" s="51">
        <v>413</v>
      </c>
      <c r="G59" s="41">
        <f>IF(AND(H59&lt;&gt;"",J59&lt;&gt;""),J59/H59/1000,F59/(D59*5280))</f>
        <v>1.2857142857142855E-2</v>
      </c>
      <c r="H59" s="52">
        <v>9.8000000000000007</v>
      </c>
      <c r="I59" s="52">
        <v>0.2</v>
      </c>
      <c r="J59" s="52">
        <v>126</v>
      </c>
      <c r="K59" s="44">
        <v>190</v>
      </c>
      <c r="L59" s="44" t="s">
        <v>181</v>
      </c>
    </row>
    <row r="60" spans="2:12" x14ac:dyDescent="0.2">
      <c r="B60" s="43" t="s">
        <v>66</v>
      </c>
      <c r="C60" s="44" t="s">
        <v>40</v>
      </c>
      <c r="D60" s="50">
        <v>2.9</v>
      </c>
      <c r="E60" s="50">
        <v>0.1</v>
      </c>
      <c r="F60" s="51"/>
      <c r="G60" s="41">
        <f>IF(AND(H60&lt;&gt;"",J60&lt;&gt;""),J60/H60/1000,F60/(D60*5280))</f>
        <v>0</v>
      </c>
      <c r="H60" s="52">
        <v>4.5999999999999996</v>
      </c>
      <c r="I60" s="52">
        <v>0.1</v>
      </c>
      <c r="J60" s="52"/>
      <c r="K60" s="44">
        <v>180</v>
      </c>
      <c r="L60" s="44" t="s">
        <v>151</v>
      </c>
    </row>
    <row r="61" spans="2:12" x14ac:dyDescent="0.2">
      <c r="B61" s="43" t="s">
        <v>57</v>
      </c>
      <c r="C61" s="44" t="s">
        <v>40</v>
      </c>
      <c r="D61" s="50">
        <v>12.9</v>
      </c>
      <c r="E61" s="50">
        <v>0.2</v>
      </c>
      <c r="F61" s="51">
        <v>1188</v>
      </c>
      <c r="G61" s="41">
        <f>IF(AND(H61&lt;&gt;"",J61&lt;&gt;""),J61/H61/1000,F61/(D61*5280))</f>
        <v>1.7487922705314008E-2</v>
      </c>
      <c r="H61" s="52">
        <v>20.7</v>
      </c>
      <c r="I61" s="52">
        <v>0.4</v>
      </c>
      <c r="J61" s="52">
        <v>362</v>
      </c>
      <c r="K61" s="44">
        <v>410</v>
      </c>
      <c r="L61" s="44"/>
    </row>
    <row r="62" spans="2:12" x14ac:dyDescent="0.2">
      <c r="B62" s="43" t="s">
        <v>67</v>
      </c>
      <c r="C62" s="44" t="s">
        <v>40</v>
      </c>
      <c r="D62" s="50">
        <v>1.6</v>
      </c>
      <c r="E62" s="50">
        <v>0.2</v>
      </c>
      <c r="F62" s="51"/>
      <c r="G62" s="41">
        <f>IF(AND(H62&lt;&gt;"",J62&lt;&gt;""),J62/H62/1000,F62/(D62*5280))</f>
        <v>0</v>
      </c>
      <c r="H62" s="52">
        <v>2.5</v>
      </c>
      <c r="I62" s="52">
        <v>0.3</v>
      </c>
      <c r="J62" s="52"/>
      <c r="K62" s="44">
        <v>100</v>
      </c>
      <c r="L62" s="44" t="s">
        <v>151</v>
      </c>
    </row>
    <row r="63" spans="2:12" x14ac:dyDescent="0.2">
      <c r="B63" s="43" t="s">
        <v>196</v>
      </c>
      <c r="C63" s="44" t="s">
        <v>40</v>
      </c>
      <c r="D63" s="50">
        <v>1.6</v>
      </c>
      <c r="E63" s="50">
        <v>0.1</v>
      </c>
      <c r="F63" s="51"/>
      <c r="G63" s="41">
        <f>IF(AND(H63&lt;&gt;"",J63&lt;&gt;""),J63/H63/1000,F63/(D63*5280))</f>
        <v>0</v>
      </c>
      <c r="H63" s="52">
        <v>2.5</v>
      </c>
      <c r="I63" s="52">
        <v>0.1</v>
      </c>
      <c r="J63" s="52"/>
      <c r="K63" s="44">
        <v>0</v>
      </c>
      <c r="L63" s="44" t="s">
        <v>197</v>
      </c>
    </row>
    <row r="64" spans="2:12" x14ac:dyDescent="0.2">
      <c r="B64" s="43" t="s">
        <v>59</v>
      </c>
      <c r="C64" s="44" t="s">
        <v>40</v>
      </c>
      <c r="D64" s="50">
        <v>4</v>
      </c>
      <c r="E64" s="50">
        <v>0.1</v>
      </c>
      <c r="F64" s="51">
        <v>200</v>
      </c>
      <c r="G64" s="41">
        <f>IF(AND(H64&lt;&gt;"",J64&lt;&gt;""),J64/H64/1000,F64/(D64*5280))</f>
        <v>9.5312499999999998E-3</v>
      </c>
      <c r="H64" s="52">
        <v>6.4</v>
      </c>
      <c r="I64" s="52">
        <v>0.2</v>
      </c>
      <c r="J64" s="52">
        <v>61</v>
      </c>
      <c r="K64" s="44">
        <v>130</v>
      </c>
      <c r="L64" s="44"/>
    </row>
    <row r="65" spans="2:12" x14ac:dyDescent="0.2">
      <c r="B65" s="43" t="s">
        <v>58</v>
      </c>
      <c r="C65" s="44" t="s">
        <v>40</v>
      </c>
      <c r="D65" s="50">
        <v>4</v>
      </c>
      <c r="E65" s="50">
        <v>0.2</v>
      </c>
      <c r="F65" s="51">
        <v>223</v>
      </c>
      <c r="G65" s="41">
        <f>IF(AND(H65&lt;&gt;"",J65&lt;&gt;""),J65/H65/1000,F65/(D65*5280))</f>
        <v>1.0461538461538461E-2</v>
      </c>
      <c r="H65" s="52">
        <v>6.5</v>
      </c>
      <c r="I65" s="52">
        <v>0.4</v>
      </c>
      <c r="J65" s="52">
        <v>68</v>
      </c>
      <c r="K65" s="44">
        <v>0</v>
      </c>
      <c r="L65" s="44" t="s">
        <v>181</v>
      </c>
    </row>
    <row r="66" spans="2:12" x14ac:dyDescent="0.2">
      <c r="B66" s="43" t="s">
        <v>61</v>
      </c>
      <c r="C66" s="44" t="s">
        <v>40</v>
      </c>
      <c r="D66" s="50">
        <v>6.5</v>
      </c>
      <c r="E66" s="50">
        <v>6.2</v>
      </c>
      <c r="F66" s="51">
        <v>574</v>
      </c>
      <c r="G66" s="41">
        <f>IF(AND(H66&lt;&gt;"",J66&lt;&gt;""),J66/H66/1000,F66/(D66*5280))</f>
        <v>1.6666666666666666E-2</v>
      </c>
      <c r="H66" s="52">
        <v>10.5</v>
      </c>
      <c r="I66" s="52">
        <v>10</v>
      </c>
      <c r="J66" s="52">
        <v>175</v>
      </c>
      <c r="K66" s="44">
        <v>210</v>
      </c>
      <c r="L66" s="44"/>
    </row>
    <row r="67" spans="2:12" x14ac:dyDescent="0.2">
      <c r="B67" s="43" t="s">
        <v>60</v>
      </c>
      <c r="C67" s="44" t="s">
        <v>40</v>
      </c>
      <c r="D67" s="50">
        <v>6.5</v>
      </c>
      <c r="E67" s="50">
        <v>6.5</v>
      </c>
      <c r="F67" s="51">
        <v>584</v>
      </c>
      <c r="G67" s="41">
        <f>IF(AND(H67&lt;&gt;"",J67&lt;&gt;""),J67/H67/1000,F67/(D67*5280))</f>
        <v>1.6952380952380951E-2</v>
      </c>
      <c r="H67" s="52">
        <v>10.5</v>
      </c>
      <c r="I67" s="52">
        <v>10.5</v>
      </c>
      <c r="J67" s="52">
        <v>178</v>
      </c>
      <c r="K67" s="44">
        <v>0</v>
      </c>
      <c r="L67" s="44" t="s">
        <v>181</v>
      </c>
    </row>
    <row r="68" spans="2:12" x14ac:dyDescent="0.2">
      <c r="B68" s="43" t="s">
        <v>198</v>
      </c>
      <c r="C68" s="44" t="s">
        <v>199</v>
      </c>
      <c r="D68" s="50">
        <v>4.0999999999999996</v>
      </c>
      <c r="E68" s="50">
        <v>2</v>
      </c>
      <c r="F68" s="51">
        <v>112</v>
      </c>
      <c r="G68" s="41">
        <f>IF(AND(H68&lt;&gt;"",J68&lt;&gt;""),J68/H68/1000,F68/(D68*5280))</f>
        <v>5.1515151515151517E-3</v>
      </c>
      <c r="H68" s="52">
        <v>6.6</v>
      </c>
      <c r="I68" s="52">
        <v>3.2</v>
      </c>
      <c r="J68" s="52">
        <v>34</v>
      </c>
      <c r="K68" s="44">
        <v>130</v>
      </c>
      <c r="L68" s="44"/>
    </row>
    <row r="69" spans="2:12" x14ac:dyDescent="0.2">
      <c r="B69" s="43" t="s">
        <v>200</v>
      </c>
      <c r="C69" s="44" t="s">
        <v>199</v>
      </c>
      <c r="D69" s="50">
        <v>4.0999999999999996</v>
      </c>
      <c r="E69" s="50">
        <v>2.2000000000000002</v>
      </c>
      <c r="F69" s="51">
        <v>108</v>
      </c>
      <c r="G69" s="41">
        <f>IF(AND(H69&lt;&gt;"",J69&lt;&gt;""),J69/H69/1000,F69/(D69*5280))</f>
        <v>5.0000000000000001E-3</v>
      </c>
      <c r="H69" s="52">
        <v>6.6</v>
      </c>
      <c r="I69" s="52">
        <v>3.5</v>
      </c>
      <c r="J69" s="52">
        <v>33</v>
      </c>
      <c r="K69" s="44">
        <v>130</v>
      </c>
      <c r="L69" s="44"/>
    </row>
    <row r="70" spans="2:12" x14ac:dyDescent="0.2">
      <c r="B70" s="43" t="s">
        <v>70</v>
      </c>
      <c r="C70" s="44" t="s">
        <v>71</v>
      </c>
      <c r="D70" s="50">
        <v>10.1</v>
      </c>
      <c r="E70" s="50">
        <v>0.3</v>
      </c>
      <c r="F70" s="51">
        <v>466</v>
      </c>
      <c r="G70" s="41">
        <f>IF(AND(H70&lt;&gt;"",J70&lt;&gt;""),J70/H70/1000,F70/(D70*5280))</f>
        <v>8.7654320987654317E-3</v>
      </c>
      <c r="H70" s="52">
        <v>16.2</v>
      </c>
      <c r="I70" s="52">
        <v>0.5</v>
      </c>
      <c r="J70" s="52">
        <v>142</v>
      </c>
      <c r="K70" s="44">
        <v>320</v>
      </c>
      <c r="L70" s="44"/>
    </row>
    <row r="71" spans="2:12" x14ac:dyDescent="0.2">
      <c r="B71" s="43" t="s">
        <v>165</v>
      </c>
      <c r="C71" s="44" t="s">
        <v>71</v>
      </c>
      <c r="D71" s="50">
        <v>5.7</v>
      </c>
      <c r="E71" s="50">
        <v>0.2</v>
      </c>
      <c r="F71" s="51">
        <v>413</v>
      </c>
      <c r="G71" s="41">
        <f>IF(AND(H71&lt;&gt;"",J71&lt;&gt;""),J71/H71/1000,F71/(D71*5280))</f>
        <v>1.3695652173913045E-2</v>
      </c>
      <c r="H71" s="52">
        <v>9.1999999999999993</v>
      </c>
      <c r="I71" s="52">
        <v>0.3</v>
      </c>
      <c r="J71" s="52">
        <v>126</v>
      </c>
      <c r="K71" s="44">
        <v>180</v>
      </c>
      <c r="L71" s="44"/>
    </row>
    <row r="72" spans="2:12" x14ac:dyDescent="0.2">
      <c r="B72" s="43" t="s">
        <v>169</v>
      </c>
      <c r="C72" s="44" t="s">
        <v>71</v>
      </c>
      <c r="D72" s="50">
        <v>5.7</v>
      </c>
      <c r="E72" s="50">
        <v>0.1</v>
      </c>
      <c r="F72" s="51">
        <v>433</v>
      </c>
      <c r="G72" s="41">
        <f>IF(AND(H72&lt;&gt;"",J72&lt;&gt;""),J72/H72/1000,F72/(D72*5280))</f>
        <v>1.4347826086956523E-2</v>
      </c>
      <c r="H72" s="52">
        <v>9.1999999999999993</v>
      </c>
      <c r="I72" s="52">
        <v>0.1</v>
      </c>
      <c r="J72" s="52">
        <v>132</v>
      </c>
      <c r="K72" s="44">
        <v>0</v>
      </c>
      <c r="L72" s="44" t="s">
        <v>181</v>
      </c>
    </row>
    <row r="73" spans="2:12" x14ac:dyDescent="0.2">
      <c r="B73" s="43" t="s">
        <v>170</v>
      </c>
      <c r="C73" s="44" t="s">
        <v>71</v>
      </c>
      <c r="D73" s="50">
        <v>20.399999999999999</v>
      </c>
      <c r="E73" s="50">
        <v>0.2</v>
      </c>
      <c r="F73" s="51">
        <v>387</v>
      </c>
      <c r="G73" s="41">
        <f>IF(AND(H73&lt;&gt;"",J73&lt;&gt;""),J73/H73/1000,F73/(D73*5280))</f>
        <v>3.5866261398176291E-3</v>
      </c>
      <c r="H73" s="52">
        <v>32.9</v>
      </c>
      <c r="I73" s="52">
        <v>0.3</v>
      </c>
      <c r="J73" s="52">
        <v>118</v>
      </c>
      <c r="K73" s="44">
        <v>0</v>
      </c>
      <c r="L73" s="44" t="s">
        <v>181</v>
      </c>
    </row>
    <row r="74" spans="2:12" x14ac:dyDescent="0.2">
      <c r="B74" s="43" t="s">
        <v>171</v>
      </c>
      <c r="C74" s="44" t="s">
        <v>71</v>
      </c>
      <c r="D74" s="50">
        <v>3.1</v>
      </c>
      <c r="E74" s="50">
        <v>7.5</v>
      </c>
      <c r="F74" s="51">
        <v>62</v>
      </c>
      <c r="G74" s="41">
        <f>IF(AND(H74&lt;&gt;"",J74&lt;&gt;""),J74/H74/1000,F74/(D74*5280))</f>
        <v>3.8E-3</v>
      </c>
      <c r="H74" s="52">
        <v>5</v>
      </c>
      <c r="I74" s="52">
        <v>12.1</v>
      </c>
      <c r="J74" s="52">
        <v>19</v>
      </c>
      <c r="K74" s="44">
        <v>0</v>
      </c>
      <c r="L74" s="44" t="s">
        <v>181</v>
      </c>
    </row>
    <row r="75" spans="2:12" x14ac:dyDescent="0.2">
      <c r="B75" s="43" t="s">
        <v>172</v>
      </c>
      <c r="C75" s="44" t="s">
        <v>71</v>
      </c>
      <c r="D75" s="50">
        <v>10.1</v>
      </c>
      <c r="E75" s="50">
        <v>0.1</v>
      </c>
      <c r="F75" s="51">
        <v>466</v>
      </c>
      <c r="G75" s="41">
        <f>IF(AND(H75&lt;&gt;"",J75&lt;&gt;""),J75/H75/1000,F75/(D75*5280))</f>
        <v>8.7654320987654317E-3</v>
      </c>
      <c r="H75" s="52">
        <v>16.2</v>
      </c>
      <c r="I75" s="52">
        <v>0.1</v>
      </c>
      <c r="J75" s="52">
        <v>142</v>
      </c>
      <c r="K75" s="44">
        <v>0</v>
      </c>
      <c r="L75" s="44" t="s">
        <v>181</v>
      </c>
    </row>
    <row r="76" spans="2:12" x14ac:dyDescent="0.2">
      <c r="B76" s="43" t="s">
        <v>164</v>
      </c>
      <c r="C76" s="44" t="s">
        <v>71</v>
      </c>
      <c r="D76" s="50">
        <v>3.1</v>
      </c>
      <c r="E76" s="50">
        <v>2.7</v>
      </c>
      <c r="F76" s="51">
        <v>43</v>
      </c>
      <c r="G76" s="41">
        <f>IF(AND(H76&lt;&gt;"",J76&lt;&gt;""),J76/H76/1000,F76/(D76*5280))</f>
        <v>2.5999999999999999E-3</v>
      </c>
      <c r="H76" s="52">
        <v>5</v>
      </c>
      <c r="I76" s="52">
        <v>4.3</v>
      </c>
      <c r="J76" s="52">
        <v>13</v>
      </c>
      <c r="K76" s="44">
        <v>100</v>
      </c>
      <c r="L76" s="44"/>
    </row>
    <row r="77" spans="2:12" x14ac:dyDescent="0.2">
      <c r="B77" s="43" t="s">
        <v>106</v>
      </c>
      <c r="C77" s="44" t="s">
        <v>75</v>
      </c>
      <c r="D77" s="50">
        <v>6.9</v>
      </c>
      <c r="E77" s="50">
        <v>0.3</v>
      </c>
      <c r="F77" s="51"/>
      <c r="G77" s="41">
        <f>IF(AND(H77&lt;&gt;"",J77&lt;&gt;""),J77/H77/1000,F77/(D77*5280))</f>
        <v>0</v>
      </c>
      <c r="H77" s="52">
        <v>11.15</v>
      </c>
      <c r="I77" s="52">
        <v>0.5</v>
      </c>
      <c r="J77" s="52"/>
      <c r="K77" s="44">
        <v>440</v>
      </c>
      <c r="L77" s="44" t="s">
        <v>151</v>
      </c>
    </row>
    <row r="78" spans="2:12" x14ac:dyDescent="0.2">
      <c r="B78" s="43" t="s">
        <v>201</v>
      </c>
      <c r="C78" s="44" t="s">
        <v>75</v>
      </c>
      <c r="D78" s="50">
        <v>3.1</v>
      </c>
      <c r="E78" s="50">
        <v>0.2</v>
      </c>
      <c r="F78" s="51"/>
      <c r="G78" s="41">
        <f>IF(AND(H78&lt;&gt;"",J78&lt;&gt;""),J78/H78/1000,F78/(D78*5280))</f>
        <v>0</v>
      </c>
      <c r="H78" s="52">
        <v>5</v>
      </c>
      <c r="I78" s="52">
        <v>0.3</v>
      </c>
      <c r="J78" s="52"/>
      <c r="K78" s="44">
        <v>200</v>
      </c>
      <c r="L78" s="44" t="s">
        <v>151</v>
      </c>
    </row>
    <row r="79" spans="2:12" x14ac:dyDescent="0.2">
      <c r="B79" s="43" t="s">
        <v>77</v>
      </c>
      <c r="C79" s="44" t="s">
        <v>75</v>
      </c>
      <c r="D79" s="50">
        <v>32.4</v>
      </c>
      <c r="E79" s="50">
        <v>0.3</v>
      </c>
      <c r="F79" s="51">
        <v>1814</v>
      </c>
      <c r="G79" s="41">
        <f>IF(AND(H79&lt;&gt;"",J79&lt;&gt;""),J79/H79/1000,F79/(D79*5280))</f>
        <v>1.0614203454894434E-2</v>
      </c>
      <c r="H79" s="52">
        <v>52.1</v>
      </c>
      <c r="I79" s="52">
        <v>0.5</v>
      </c>
      <c r="J79" s="52">
        <v>553</v>
      </c>
      <c r="K79" s="44">
        <v>0</v>
      </c>
      <c r="L79" s="44" t="s">
        <v>181</v>
      </c>
    </row>
    <row r="80" spans="2:12" x14ac:dyDescent="0.2">
      <c r="B80" s="56" t="s">
        <v>216</v>
      </c>
      <c r="C80" s="40" t="s">
        <v>75</v>
      </c>
      <c r="D80" s="11">
        <v>8</v>
      </c>
      <c r="E80" s="11">
        <v>0</v>
      </c>
      <c r="F80" s="57">
        <v>144</v>
      </c>
      <c r="G80" s="41">
        <v>3.4375E-3</v>
      </c>
      <c r="H80" s="13">
        <v>12.8</v>
      </c>
      <c r="I80" s="13">
        <v>0</v>
      </c>
      <c r="J80" s="13">
        <v>44</v>
      </c>
      <c r="K80" s="58">
        <v>244</v>
      </c>
    </row>
    <row r="81" spans="2:12" x14ac:dyDescent="0.2">
      <c r="B81" s="43" t="s">
        <v>78</v>
      </c>
      <c r="C81" s="44" t="s">
        <v>75</v>
      </c>
      <c r="D81" s="50">
        <v>41.9</v>
      </c>
      <c r="E81" s="50">
        <v>1.5</v>
      </c>
      <c r="F81" s="51">
        <v>2320</v>
      </c>
      <c r="G81" s="41">
        <f>IF(AND(H81&lt;&gt;"",J81&lt;&gt;""),J81/H81/1000,F81/(D81*5280))</f>
        <v>1.0474074074074075E-2</v>
      </c>
      <c r="H81" s="52">
        <v>67.5</v>
      </c>
      <c r="I81" s="52">
        <v>2.4</v>
      </c>
      <c r="J81" s="52">
        <v>707</v>
      </c>
      <c r="K81" s="44">
        <v>1340</v>
      </c>
      <c r="L81" s="44"/>
    </row>
    <row r="82" spans="2:12" x14ac:dyDescent="0.2">
      <c r="B82" s="43" t="s">
        <v>80</v>
      </c>
      <c r="C82" s="44" t="s">
        <v>75</v>
      </c>
      <c r="D82" s="50">
        <v>26.3</v>
      </c>
      <c r="E82" s="50">
        <v>0.3</v>
      </c>
      <c r="F82" s="51">
        <v>2136</v>
      </c>
      <c r="G82" s="41">
        <f>IF(AND(H82&lt;&gt;"",J82&lt;&gt;""),J82/H82/1000,F82/(D82*5280))</f>
        <v>1.535377358490566E-2</v>
      </c>
      <c r="H82" s="52">
        <v>42.4</v>
      </c>
      <c r="I82" s="52">
        <v>0.5</v>
      </c>
      <c r="J82" s="52">
        <v>651</v>
      </c>
      <c r="K82" s="44">
        <v>840</v>
      </c>
      <c r="L82" s="44" t="s">
        <v>203</v>
      </c>
    </row>
    <row r="83" spans="2:12" x14ac:dyDescent="0.2">
      <c r="B83" s="43" t="s">
        <v>202</v>
      </c>
      <c r="C83" s="44" t="s">
        <v>75</v>
      </c>
      <c r="D83" s="50">
        <v>26.5</v>
      </c>
      <c r="E83" s="50">
        <v>0.1</v>
      </c>
      <c r="F83" s="51">
        <v>2169</v>
      </c>
      <c r="G83" s="41">
        <f>IF(AND(H83&lt;&gt;"",J83&lt;&gt;""),J83/H83/1000,F83/(D83*5280))</f>
        <v>1.5516431924882628E-2</v>
      </c>
      <c r="H83" s="52">
        <v>42.6</v>
      </c>
      <c r="I83" s="52">
        <v>0.2</v>
      </c>
      <c r="J83" s="52">
        <v>661</v>
      </c>
      <c r="K83" s="44">
        <v>0</v>
      </c>
      <c r="L83" s="44" t="s">
        <v>181</v>
      </c>
    </row>
    <row r="84" spans="2:12" x14ac:dyDescent="0.2">
      <c r="B84" s="43" t="s">
        <v>83</v>
      </c>
      <c r="C84" s="44" t="s">
        <v>75</v>
      </c>
      <c r="D84" s="50">
        <v>33</v>
      </c>
      <c r="E84" s="50">
        <v>0.3</v>
      </c>
      <c r="F84" s="51">
        <v>2224</v>
      </c>
      <c r="G84" s="41">
        <f>IF(AND(H84&lt;&gt;"",J84&lt;&gt;""),J84/H84/1000,F84/(D84*5280))</f>
        <v>1.2768361581920903E-2</v>
      </c>
      <c r="H84" s="52">
        <v>53.1</v>
      </c>
      <c r="I84" s="52">
        <v>0.5</v>
      </c>
      <c r="J84" s="52">
        <v>678</v>
      </c>
      <c r="K84" s="44">
        <v>1060</v>
      </c>
      <c r="L84" s="44" t="s">
        <v>203</v>
      </c>
    </row>
    <row r="85" spans="2:12" x14ac:dyDescent="0.2">
      <c r="B85" s="43" t="s">
        <v>130</v>
      </c>
      <c r="C85" s="44" t="s">
        <v>75</v>
      </c>
      <c r="D85" s="50">
        <v>4.9000000000000004</v>
      </c>
      <c r="E85" s="50">
        <v>0.2</v>
      </c>
      <c r="F85" s="51"/>
      <c r="G85" s="41">
        <f>IF(AND(H85&lt;&gt;"",J85&lt;&gt;""),J85/H85/1000,F85/(D85*5280))</f>
        <v>0</v>
      </c>
      <c r="H85" s="52">
        <v>7.95</v>
      </c>
      <c r="I85" s="52">
        <v>0.3</v>
      </c>
      <c r="J85" s="52"/>
      <c r="K85" s="44">
        <v>320</v>
      </c>
      <c r="L85" s="44" t="s">
        <v>151</v>
      </c>
    </row>
    <row r="86" spans="2:12" x14ac:dyDescent="0.2">
      <c r="B86" s="43" t="s">
        <v>131</v>
      </c>
      <c r="C86" s="44" t="s">
        <v>75</v>
      </c>
      <c r="D86" s="50">
        <v>4.5</v>
      </c>
      <c r="E86" s="50">
        <v>0.1</v>
      </c>
      <c r="F86" s="51">
        <v>151</v>
      </c>
      <c r="G86" s="41">
        <f>IF(AND(H86&lt;&gt;"",J86&lt;&gt;""),J86/H86/1000,F86/(D86*5280))</f>
        <v>6.3013698630136989E-3</v>
      </c>
      <c r="H86" s="52">
        <v>7.3</v>
      </c>
      <c r="I86" s="52">
        <v>0.2</v>
      </c>
      <c r="J86" s="52">
        <v>46</v>
      </c>
      <c r="K86" s="44" t="s">
        <v>163</v>
      </c>
      <c r="L86" s="44" t="s">
        <v>151</v>
      </c>
    </row>
    <row r="87" spans="2:12" x14ac:dyDescent="0.2">
      <c r="B87" s="43" t="s">
        <v>85</v>
      </c>
      <c r="C87" s="44" t="s">
        <v>75</v>
      </c>
      <c r="D87" s="50">
        <v>33.9</v>
      </c>
      <c r="E87" s="50">
        <v>0.2</v>
      </c>
      <c r="F87" s="51">
        <v>1736</v>
      </c>
      <c r="G87" s="41">
        <f>IF(AND(H87&lt;&gt;"",J87&lt;&gt;""),J87/H87/1000,F87/(D87*5280))</f>
        <v>9.6886446886446879E-3</v>
      </c>
      <c r="H87" s="52">
        <v>54.6</v>
      </c>
      <c r="I87" s="52">
        <v>0.3</v>
      </c>
      <c r="J87" s="52">
        <v>529</v>
      </c>
      <c r="K87" s="44">
        <v>1080</v>
      </c>
      <c r="L87" s="44" t="s">
        <v>204</v>
      </c>
    </row>
    <row r="88" spans="2:12" x14ac:dyDescent="0.2">
      <c r="B88" s="43" t="s">
        <v>87</v>
      </c>
      <c r="C88" s="44" t="s">
        <v>75</v>
      </c>
      <c r="D88" s="50">
        <v>18.5</v>
      </c>
      <c r="E88" s="50">
        <v>0.1</v>
      </c>
      <c r="F88" s="51">
        <v>768</v>
      </c>
      <c r="G88" s="41">
        <f>IF(AND(H88&lt;&gt;"",J88&lt;&gt;""),J88/H88/1000,F88/(D88*5280))</f>
        <v>7.8523489932885906E-3</v>
      </c>
      <c r="H88" s="52">
        <v>29.8</v>
      </c>
      <c r="I88" s="52">
        <v>0.2</v>
      </c>
      <c r="J88" s="52">
        <v>234</v>
      </c>
      <c r="K88" s="44">
        <v>580</v>
      </c>
      <c r="L88" s="44"/>
    </row>
    <row r="89" spans="2:12" x14ac:dyDescent="0.2">
      <c r="B89" s="43" t="s">
        <v>89</v>
      </c>
      <c r="C89" s="44" t="s">
        <v>75</v>
      </c>
      <c r="D89" s="50">
        <v>18.5</v>
      </c>
      <c r="E89" s="50">
        <v>0.2</v>
      </c>
      <c r="F89" s="51">
        <v>833</v>
      </c>
      <c r="G89" s="41">
        <f>IF(AND(H89&lt;&gt;"",J89&lt;&gt;""),J89/H89/1000,F89/(D89*5280))</f>
        <v>8.5521885521885523E-3</v>
      </c>
      <c r="H89" s="52">
        <v>29.7</v>
      </c>
      <c r="I89" s="52">
        <v>0.3</v>
      </c>
      <c r="J89" s="52">
        <v>254</v>
      </c>
      <c r="K89" s="44">
        <v>580</v>
      </c>
      <c r="L89" s="44"/>
    </row>
    <row r="90" spans="2:12" x14ac:dyDescent="0.2">
      <c r="B90" s="43" t="s">
        <v>90</v>
      </c>
      <c r="C90" s="44" t="s">
        <v>75</v>
      </c>
      <c r="D90" s="50">
        <v>6.4</v>
      </c>
      <c r="E90" s="50">
        <v>0.3</v>
      </c>
      <c r="F90" s="51">
        <v>177</v>
      </c>
      <c r="G90" s="41">
        <f>IF(AND(H90&lt;&gt;"",J90&lt;&gt;""),J90/H90/1000,F90/(D90*5280))</f>
        <v>5.2427184466019416E-3</v>
      </c>
      <c r="H90" s="52">
        <v>10.3</v>
      </c>
      <c r="I90" s="52">
        <v>0.5</v>
      </c>
      <c r="J90" s="52">
        <v>54</v>
      </c>
      <c r="K90" s="44">
        <v>200</v>
      </c>
      <c r="L90" s="44"/>
    </row>
    <row r="91" spans="2:12" x14ac:dyDescent="0.2">
      <c r="B91" s="43" t="s">
        <v>205</v>
      </c>
      <c r="C91" s="44" t="s">
        <v>75</v>
      </c>
      <c r="D91" s="50">
        <v>6.4</v>
      </c>
      <c r="E91" s="50">
        <v>0.2</v>
      </c>
      <c r="F91" s="51">
        <v>200</v>
      </c>
      <c r="G91" s="41">
        <f>IF(AND(H91&lt;&gt;"",J91&lt;&gt;""),J91/H91/1000,F91/(D91*5280))</f>
        <v>5.9223300970873789E-3</v>
      </c>
      <c r="H91" s="52">
        <v>10.3</v>
      </c>
      <c r="I91" s="52">
        <v>0.4</v>
      </c>
      <c r="J91" s="52">
        <v>61</v>
      </c>
      <c r="K91" s="44">
        <v>0</v>
      </c>
      <c r="L91" s="44" t="s">
        <v>181</v>
      </c>
    </row>
    <row r="92" spans="2:12" x14ac:dyDescent="0.2">
      <c r="B92" s="43" t="s">
        <v>91</v>
      </c>
      <c r="C92" s="44" t="s">
        <v>75</v>
      </c>
      <c r="D92" s="50">
        <v>55.5</v>
      </c>
      <c r="E92" s="50">
        <v>0.4</v>
      </c>
      <c r="F92" s="51">
        <v>6929</v>
      </c>
      <c r="G92" s="41">
        <f>IF(AND(H92&lt;&gt;"",J92&lt;&gt;""),J92/H92/1000,F92/(D92*5280))</f>
        <v>2.3650615901455768E-2</v>
      </c>
      <c r="H92" s="52">
        <v>89.3</v>
      </c>
      <c r="I92" s="52">
        <v>0.6</v>
      </c>
      <c r="J92" s="52">
        <v>2112</v>
      </c>
      <c r="K92" s="44">
        <v>1780</v>
      </c>
      <c r="L92" s="44" t="s">
        <v>204</v>
      </c>
    </row>
    <row r="93" spans="2:12" x14ac:dyDescent="0.2">
      <c r="B93" s="43" t="s">
        <v>93</v>
      </c>
      <c r="C93" s="44" t="s">
        <v>75</v>
      </c>
      <c r="D93" s="50">
        <v>60.4</v>
      </c>
      <c r="E93" s="50">
        <v>0.3</v>
      </c>
      <c r="F93" s="51">
        <v>3766</v>
      </c>
      <c r="G93" s="41">
        <f>IF(AND(H93&lt;&gt;"",J93&lt;&gt;""),J93/H93/1000,F93/(D93*5280))</f>
        <v>1.1810699588477367E-2</v>
      </c>
      <c r="H93" s="52">
        <v>97.2</v>
      </c>
      <c r="I93" s="52">
        <v>0.5</v>
      </c>
      <c r="J93" s="52">
        <v>1148</v>
      </c>
      <c r="K93" s="44">
        <v>0</v>
      </c>
      <c r="L93" s="44" t="s">
        <v>181</v>
      </c>
    </row>
    <row r="94" spans="2:12" x14ac:dyDescent="0.2">
      <c r="B94" s="43" t="s">
        <v>94</v>
      </c>
      <c r="C94" s="44" t="s">
        <v>75</v>
      </c>
      <c r="D94" s="50">
        <v>5.7</v>
      </c>
      <c r="E94" s="50">
        <v>0.3</v>
      </c>
      <c r="F94" s="51">
        <v>328</v>
      </c>
      <c r="G94" s="41">
        <f>IF(AND(H94&lt;&gt;"",J94&lt;&gt;""),J94/H94/1000,F94/(D94*5280))</f>
        <v>1.098901098901099E-2</v>
      </c>
      <c r="H94" s="52">
        <v>9.1</v>
      </c>
      <c r="I94" s="52">
        <v>0.5</v>
      </c>
      <c r="J94" s="52">
        <v>100</v>
      </c>
      <c r="K94" s="44">
        <v>180</v>
      </c>
      <c r="L94" s="44"/>
    </row>
    <row r="95" spans="2:12" x14ac:dyDescent="0.2">
      <c r="B95" s="43" t="s">
        <v>206</v>
      </c>
      <c r="C95" s="44" t="s">
        <v>75</v>
      </c>
      <c r="D95" s="50">
        <v>5.7</v>
      </c>
      <c r="E95" s="50">
        <v>0.1</v>
      </c>
      <c r="F95" s="51">
        <v>358</v>
      </c>
      <c r="G95" s="41">
        <f>IF(AND(H95&lt;&gt;"",J95&lt;&gt;""),J95/H95/1000,F95/(D95*5280))</f>
        <v>1.1847826086956524E-2</v>
      </c>
      <c r="H95" s="52">
        <v>9.1999999999999993</v>
      </c>
      <c r="I95" s="52">
        <v>0.2</v>
      </c>
      <c r="J95" s="52">
        <v>109</v>
      </c>
      <c r="K95" s="44">
        <v>0</v>
      </c>
      <c r="L95" s="44" t="s">
        <v>181</v>
      </c>
    </row>
    <row r="96" spans="2:12" x14ac:dyDescent="0.2">
      <c r="B96" s="43" t="s">
        <v>96</v>
      </c>
      <c r="C96" s="44" t="s">
        <v>75</v>
      </c>
      <c r="D96" s="50">
        <v>7.8</v>
      </c>
      <c r="E96" s="50">
        <v>0.2</v>
      </c>
      <c r="F96" s="51"/>
      <c r="G96" s="41">
        <f>IF(AND(H96&lt;&gt;"",J96&lt;&gt;""),J96/H96/1000,F96/(D96*5280))</f>
        <v>0</v>
      </c>
      <c r="H96" s="52">
        <v>12.53</v>
      </c>
      <c r="I96" s="52">
        <v>0.3</v>
      </c>
      <c r="J96" s="52"/>
      <c r="K96" s="44">
        <v>500</v>
      </c>
      <c r="L96" s="44" t="s">
        <v>151</v>
      </c>
    </row>
    <row r="97" spans="2:12" x14ac:dyDescent="0.2">
      <c r="B97" s="43" t="s">
        <v>97</v>
      </c>
      <c r="C97" s="44" t="s">
        <v>75</v>
      </c>
      <c r="D97" s="50">
        <v>4.9000000000000004</v>
      </c>
      <c r="E97" s="50">
        <v>3.5</v>
      </c>
      <c r="F97" s="51">
        <v>259</v>
      </c>
      <c r="G97" s="41">
        <f>IF(AND(H97&lt;&gt;"",J97&lt;&gt;""),J97/H97/1000,F97/(D97*5280))</f>
        <v>0.01</v>
      </c>
      <c r="H97" s="52">
        <v>7.9</v>
      </c>
      <c r="I97" s="52">
        <v>5.7</v>
      </c>
      <c r="J97" s="52">
        <v>79</v>
      </c>
      <c r="K97" s="44">
        <v>260</v>
      </c>
      <c r="L97" s="44" t="s">
        <v>203</v>
      </c>
    </row>
    <row r="98" spans="2:12" x14ac:dyDescent="0.2">
      <c r="B98" s="43" t="s">
        <v>207</v>
      </c>
      <c r="C98" s="44" t="s">
        <v>75</v>
      </c>
      <c r="D98" s="50">
        <v>4.9000000000000004</v>
      </c>
      <c r="E98" s="50">
        <v>3.9</v>
      </c>
      <c r="F98" s="51">
        <v>269</v>
      </c>
      <c r="G98" s="41">
        <f>IF(AND(H98&lt;&gt;"",J98&lt;&gt;""),J98/H98/1000,F98/(D98*5280))</f>
        <v>1.0379746835443038E-2</v>
      </c>
      <c r="H98" s="52">
        <v>7.9</v>
      </c>
      <c r="I98" s="52">
        <v>6.3</v>
      </c>
      <c r="J98" s="52">
        <v>82</v>
      </c>
      <c r="K98" s="44">
        <v>0</v>
      </c>
      <c r="L98" s="44" t="s">
        <v>181</v>
      </c>
    </row>
    <row r="99" spans="2:12" x14ac:dyDescent="0.2">
      <c r="B99" s="43" t="s">
        <v>208</v>
      </c>
      <c r="C99" s="44" t="s">
        <v>75</v>
      </c>
      <c r="D99" s="50">
        <v>0.2</v>
      </c>
      <c r="E99" s="50">
        <v>0</v>
      </c>
      <c r="F99" s="51"/>
      <c r="G99" s="41">
        <f>IF(AND(H99&lt;&gt;"",J99&lt;&gt;""),J99/H99/1000,F99/(D99*5280))</f>
        <v>0</v>
      </c>
      <c r="H99" s="52">
        <v>0.4</v>
      </c>
      <c r="I99" s="52">
        <v>0</v>
      </c>
      <c r="J99" s="52"/>
      <c r="K99" s="44" t="s">
        <v>163</v>
      </c>
      <c r="L99" s="44" t="s">
        <v>151</v>
      </c>
    </row>
    <row r="100" spans="2:12" x14ac:dyDescent="0.2">
      <c r="B100" s="43" t="s">
        <v>100</v>
      </c>
      <c r="C100" s="44" t="s">
        <v>75</v>
      </c>
      <c r="D100" s="50">
        <v>45.1</v>
      </c>
      <c r="E100" s="50">
        <v>0.3</v>
      </c>
      <c r="F100" s="51">
        <v>3219</v>
      </c>
      <c r="G100" s="41">
        <f>IF(AND(H100&lt;&gt;"",J100&lt;&gt;""),J100/H100/1000,F100/(D100*5280))</f>
        <v>1.3512396694214876E-2</v>
      </c>
      <c r="H100" s="52">
        <v>72.599999999999994</v>
      </c>
      <c r="I100" s="52">
        <v>0.5</v>
      </c>
      <c r="J100" s="52">
        <v>981</v>
      </c>
      <c r="K100" s="44">
        <v>0</v>
      </c>
      <c r="L100" s="44" t="s">
        <v>181</v>
      </c>
    </row>
    <row r="101" spans="2:12" x14ac:dyDescent="0.2">
      <c r="B101" s="43" t="s">
        <v>102</v>
      </c>
      <c r="C101" s="44" t="s">
        <v>75</v>
      </c>
      <c r="D101" s="50">
        <v>19.899999999999999</v>
      </c>
      <c r="E101" s="50">
        <v>0.3</v>
      </c>
      <c r="F101" s="51">
        <v>2221</v>
      </c>
      <c r="G101" s="41">
        <f>IF(AND(H101&lt;&gt;"",J101&lt;&gt;""),J101/H101/1000,F101/(D101*5280))</f>
        <v>2.1156250000000001E-2</v>
      </c>
      <c r="H101" s="52">
        <v>32</v>
      </c>
      <c r="I101" s="52">
        <v>0.5</v>
      </c>
      <c r="J101" s="52">
        <v>677</v>
      </c>
      <c r="K101" s="44">
        <v>640</v>
      </c>
      <c r="L101" s="44"/>
    </row>
    <row r="102" spans="2:12" x14ac:dyDescent="0.2">
      <c r="B102" s="43" t="s">
        <v>104</v>
      </c>
      <c r="C102" s="44" t="s">
        <v>75</v>
      </c>
      <c r="D102" s="50">
        <v>18.3</v>
      </c>
      <c r="E102" s="50">
        <v>0.3</v>
      </c>
      <c r="F102" s="51">
        <v>2238</v>
      </c>
      <c r="G102" s="41">
        <f>IF(AND(H102&lt;&gt;"",J102&lt;&gt;""),J102/H102/1000,F102/(D102*5280))</f>
        <v>2.3118644067796609E-2</v>
      </c>
      <c r="H102" s="52">
        <v>29.5</v>
      </c>
      <c r="I102" s="52">
        <v>0.5</v>
      </c>
      <c r="J102" s="52">
        <v>682</v>
      </c>
      <c r="K102" s="44">
        <v>580</v>
      </c>
      <c r="L102" s="44"/>
    </row>
    <row r="103" spans="2:12" x14ac:dyDescent="0.2">
      <c r="B103" s="43" t="s">
        <v>105</v>
      </c>
      <c r="C103" s="44" t="s">
        <v>75</v>
      </c>
      <c r="D103" s="50">
        <v>21.1</v>
      </c>
      <c r="E103" s="50">
        <v>3.2</v>
      </c>
      <c r="F103" s="51">
        <v>2516</v>
      </c>
      <c r="G103" s="41">
        <f>IF(AND(H103&lt;&gt;"",J103&lt;&gt;""),J103/H103/1000,F103/(D103*5280))</f>
        <v>2.2625368731563424E-2</v>
      </c>
      <c r="H103" s="52">
        <v>33.9</v>
      </c>
      <c r="I103" s="52">
        <v>5.2</v>
      </c>
      <c r="J103" s="52">
        <v>767</v>
      </c>
      <c r="K103" s="44">
        <v>680</v>
      </c>
      <c r="L103" s="44"/>
    </row>
    <row r="104" spans="2:12" x14ac:dyDescent="0.2">
      <c r="B104" s="56" t="s">
        <v>217</v>
      </c>
      <c r="C104" s="40" t="s">
        <v>75</v>
      </c>
      <c r="D104" s="11">
        <v>11.8</v>
      </c>
      <c r="E104" s="11">
        <v>0</v>
      </c>
      <c r="F104" s="57">
        <v>479</v>
      </c>
      <c r="G104" s="41">
        <v>7.684210526315789E-3</v>
      </c>
      <c r="H104" s="13">
        <v>19</v>
      </c>
      <c r="I104" s="13">
        <v>0</v>
      </c>
      <c r="J104" s="13">
        <v>146</v>
      </c>
      <c r="K104" s="58">
        <v>380</v>
      </c>
    </row>
    <row r="105" spans="2:12" x14ac:dyDescent="0.2">
      <c r="B105" s="43" t="s">
        <v>107</v>
      </c>
      <c r="C105" s="44" t="s">
        <v>75</v>
      </c>
      <c r="D105" s="50">
        <v>24.7</v>
      </c>
      <c r="E105" s="50">
        <v>1.5</v>
      </c>
      <c r="F105" s="51">
        <v>994</v>
      </c>
      <c r="G105" s="41">
        <f>IF(AND(H105&lt;&gt;"",J105&lt;&gt;""),J105/H105/1000,F105/(D105*5280))</f>
        <v>7.6130653266331663E-3</v>
      </c>
      <c r="H105" s="52">
        <v>39.799999999999997</v>
      </c>
      <c r="I105" s="52">
        <v>2.4</v>
      </c>
      <c r="J105" s="52">
        <v>303</v>
      </c>
      <c r="K105" s="44">
        <v>840</v>
      </c>
      <c r="L105" s="44"/>
    </row>
    <row r="106" spans="2:12" x14ac:dyDescent="0.2">
      <c r="B106" s="43" t="s">
        <v>108</v>
      </c>
      <c r="C106" s="44" t="s">
        <v>75</v>
      </c>
      <c r="D106" s="50">
        <v>28.5</v>
      </c>
      <c r="E106" s="50">
        <v>0.2</v>
      </c>
      <c r="F106" s="51">
        <v>5522</v>
      </c>
      <c r="G106" s="41">
        <f>IF(AND(H106&lt;&gt;"",J106&lt;&gt;""),J106/H106/1000,F106/(D106*5280))</f>
        <v>3.6666666666666667E-2</v>
      </c>
      <c r="H106" s="52">
        <v>45.9</v>
      </c>
      <c r="I106" s="52">
        <v>0.3</v>
      </c>
      <c r="J106" s="52">
        <v>1683</v>
      </c>
      <c r="K106" s="44">
        <v>920</v>
      </c>
      <c r="L106" s="44" t="s">
        <v>204</v>
      </c>
    </row>
    <row r="107" spans="2:12" x14ac:dyDescent="0.2">
      <c r="B107" s="43" t="s">
        <v>109</v>
      </c>
      <c r="C107" s="44" t="s">
        <v>75</v>
      </c>
      <c r="D107" s="50">
        <v>18.399999999999999</v>
      </c>
      <c r="E107" s="50">
        <v>0.3</v>
      </c>
      <c r="F107" s="51">
        <v>879</v>
      </c>
      <c r="G107" s="41">
        <f>IF(AND(H107&lt;&gt;"",J107&lt;&gt;""),J107/H107/1000,F107/(D107*5280))</f>
        <v>9.0540540540540553E-3</v>
      </c>
      <c r="H107" s="52">
        <v>29.6</v>
      </c>
      <c r="I107" s="52">
        <v>0.5</v>
      </c>
      <c r="J107" s="52">
        <v>268</v>
      </c>
      <c r="K107" s="44">
        <v>580</v>
      </c>
      <c r="L107" s="44" t="s">
        <v>203</v>
      </c>
    </row>
    <row r="108" spans="2:12" x14ac:dyDescent="0.2">
      <c r="B108" s="43" t="s">
        <v>209</v>
      </c>
      <c r="C108" s="44" t="s">
        <v>75</v>
      </c>
      <c r="D108" s="50">
        <v>18.399999999999999</v>
      </c>
      <c r="E108" s="50">
        <v>0.2</v>
      </c>
      <c r="F108" s="51">
        <v>902</v>
      </c>
      <c r="G108" s="41">
        <f>IF(AND(H108&lt;&gt;"",J108&lt;&gt;""),J108/H108/1000,F108/(D108*5280))</f>
        <v>9.2905405405405411E-3</v>
      </c>
      <c r="H108" s="52">
        <v>29.6</v>
      </c>
      <c r="I108" s="52">
        <v>0.4</v>
      </c>
      <c r="J108" s="52">
        <v>275</v>
      </c>
      <c r="K108" s="44">
        <v>0</v>
      </c>
      <c r="L108" s="44" t="s">
        <v>181</v>
      </c>
    </row>
    <row r="109" spans="2:12" x14ac:dyDescent="0.2">
      <c r="B109" s="43" t="s">
        <v>110</v>
      </c>
      <c r="C109" s="44" t="s">
        <v>75</v>
      </c>
      <c r="D109" s="50">
        <v>10.7</v>
      </c>
      <c r="E109" s="50">
        <v>0.1</v>
      </c>
      <c r="F109" s="51">
        <v>3428</v>
      </c>
      <c r="G109" s="41">
        <f>IF(AND(H109&lt;&gt;"",J109&lt;&gt;""),J109/H109/1000,F109/(D109*5280))</f>
        <v>6.0404624277456645E-2</v>
      </c>
      <c r="H109" s="52">
        <v>17.3</v>
      </c>
      <c r="I109" s="52">
        <v>0.1</v>
      </c>
      <c r="J109" s="52">
        <v>1045</v>
      </c>
      <c r="K109" s="44">
        <v>380</v>
      </c>
      <c r="L109" s="44" t="s">
        <v>204</v>
      </c>
    </row>
    <row r="110" spans="2:12" x14ac:dyDescent="0.2">
      <c r="B110" s="43" t="s">
        <v>133</v>
      </c>
      <c r="C110" s="44" t="s">
        <v>75</v>
      </c>
      <c r="D110" s="50">
        <v>3.1</v>
      </c>
      <c r="E110" s="50">
        <v>0.2</v>
      </c>
      <c r="F110" s="51"/>
      <c r="G110" s="41">
        <f>IF(AND(H110&lt;&gt;"",J110&lt;&gt;""),J110/H110/1000,F110/(D110*5280))</f>
        <v>0</v>
      </c>
      <c r="H110" s="52">
        <v>5</v>
      </c>
      <c r="I110" s="52">
        <v>0.3</v>
      </c>
      <c r="J110" s="52"/>
      <c r="K110" s="44" t="s">
        <v>163</v>
      </c>
      <c r="L110" s="44" t="s">
        <v>151</v>
      </c>
    </row>
    <row r="111" spans="2:12" x14ac:dyDescent="0.2">
      <c r="B111" s="43" t="s">
        <v>111</v>
      </c>
      <c r="C111" s="44" t="s">
        <v>75</v>
      </c>
      <c r="D111" s="50">
        <v>12.6</v>
      </c>
      <c r="E111" s="50">
        <v>1.5</v>
      </c>
      <c r="F111" s="51">
        <v>479</v>
      </c>
      <c r="G111" s="41">
        <f>IF(AND(H111&lt;&gt;"",J111&lt;&gt;""),J111/H111/1000,F111/(D111*5280))</f>
        <v>7.2277227722772281E-3</v>
      </c>
      <c r="H111" s="52">
        <v>20.2</v>
      </c>
      <c r="I111" s="52">
        <v>2.4</v>
      </c>
      <c r="J111" s="52">
        <v>146</v>
      </c>
      <c r="K111" s="44">
        <v>400</v>
      </c>
      <c r="L111" s="44"/>
    </row>
    <row r="112" spans="2:12" x14ac:dyDescent="0.2">
      <c r="B112" s="43" t="s">
        <v>210</v>
      </c>
      <c r="C112" s="44" t="s">
        <v>75</v>
      </c>
      <c r="D112" s="50">
        <v>3.9</v>
      </c>
      <c r="E112" s="50">
        <v>1.9</v>
      </c>
      <c r="F112" s="51">
        <v>128</v>
      </c>
      <c r="G112" s="41">
        <f>IF(AND(H112&lt;&gt;"",J112&lt;&gt;""),J112/H112/1000,F112/(D112*5280))</f>
        <v>6.1904761904761907E-3</v>
      </c>
      <c r="H112" s="52">
        <v>6.3</v>
      </c>
      <c r="I112" s="52">
        <v>3</v>
      </c>
      <c r="J112" s="52">
        <v>39</v>
      </c>
      <c r="K112" s="44">
        <v>0</v>
      </c>
      <c r="L112" s="44" t="s">
        <v>181</v>
      </c>
    </row>
    <row r="113" spans="2:12" x14ac:dyDescent="0.2">
      <c r="B113" s="56" t="s">
        <v>218</v>
      </c>
      <c r="C113" s="40" t="s">
        <v>75</v>
      </c>
      <c r="D113" s="11">
        <v>11.9</v>
      </c>
      <c r="E113" s="11">
        <v>4.5</v>
      </c>
      <c r="F113" s="57">
        <v>653</v>
      </c>
      <c r="G113" s="41">
        <v>1.0364583333333333E-2</v>
      </c>
      <c r="H113" s="13">
        <v>19.2</v>
      </c>
      <c r="I113" s="13">
        <v>7.3</v>
      </c>
      <c r="J113" s="13">
        <v>199</v>
      </c>
      <c r="K113" s="58">
        <v>385</v>
      </c>
    </row>
    <row r="114" spans="2:12" x14ac:dyDescent="0.2">
      <c r="B114" s="43" t="s">
        <v>112</v>
      </c>
      <c r="C114" s="44" t="s">
        <v>75</v>
      </c>
      <c r="D114" s="50">
        <v>10.7</v>
      </c>
      <c r="E114" s="50">
        <v>1.5</v>
      </c>
      <c r="F114" s="51">
        <v>52</v>
      </c>
      <c r="G114" s="41">
        <f>IF(AND(H114&lt;&gt;"",J114&lt;&gt;""),J114/H114/1000,F114/(D114*5280))</f>
        <v>9.2485549132947974E-4</v>
      </c>
      <c r="H114" s="52">
        <v>17.3</v>
      </c>
      <c r="I114" s="52">
        <v>2.4</v>
      </c>
      <c r="J114" s="52">
        <v>16</v>
      </c>
      <c r="K114" s="44">
        <v>380</v>
      </c>
      <c r="L114" s="44"/>
    </row>
    <row r="115" spans="2:12" x14ac:dyDescent="0.2">
      <c r="B115" s="43" t="s">
        <v>114</v>
      </c>
      <c r="C115" s="44" t="s">
        <v>75</v>
      </c>
      <c r="D115" s="50">
        <v>4</v>
      </c>
      <c r="E115" s="50">
        <v>0.2</v>
      </c>
      <c r="F115" s="51"/>
      <c r="G115" s="41">
        <f>IF(AND(H115&lt;&gt;"",J115&lt;&gt;""),J115/H115/1000,F115/(D115*5280))</f>
        <v>0</v>
      </c>
      <c r="H115" s="52">
        <v>6.43</v>
      </c>
      <c r="I115" s="52">
        <v>0.3</v>
      </c>
      <c r="J115" s="52"/>
      <c r="K115" s="44">
        <v>225</v>
      </c>
      <c r="L115" s="44" t="s">
        <v>151</v>
      </c>
    </row>
    <row r="116" spans="2:12" x14ac:dyDescent="0.2">
      <c r="B116" s="43" t="s">
        <v>113</v>
      </c>
      <c r="C116" s="44" t="s">
        <v>75</v>
      </c>
      <c r="D116" s="50">
        <v>4.5999999999999996</v>
      </c>
      <c r="E116" s="50">
        <v>0.1</v>
      </c>
      <c r="F116" s="51"/>
      <c r="G116" s="41">
        <f>IF(AND(H116&lt;&gt;"",J116&lt;&gt;""),J116/H116/1000,F116/(D116*5280))</f>
        <v>0</v>
      </c>
      <c r="H116" s="52">
        <v>7.4</v>
      </c>
      <c r="I116" s="52">
        <v>0.1</v>
      </c>
      <c r="J116" s="52"/>
      <c r="K116" s="44">
        <v>0</v>
      </c>
      <c r="L116" s="44" t="s">
        <v>197</v>
      </c>
    </row>
    <row r="117" spans="2:12" x14ac:dyDescent="0.2">
      <c r="B117" s="43" t="s">
        <v>98</v>
      </c>
      <c r="C117" s="44" t="s">
        <v>75</v>
      </c>
      <c r="D117" s="50">
        <v>17.8</v>
      </c>
      <c r="E117" s="50">
        <v>0.1</v>
      </c>
      <c r="F117" s="51">
        <v>430</v>
      </c>
      <c r="G117" s="41">
        <f>IF(AND(H117&lt;&gt;"",J117&lt;&gt;""),J117/H117/1000,F117/(D117*5280))</f>
        <v>4.5804195804195801E-3</v>
      </c>
      <c r="H117" s="52">
        <v>28.6</v>
      </c>
      <c r="I117" s="52">
        <v>0.2</v>
      </c>
      <c r="J117" s="52">
        <v>131</v>
      </c>
      <c r="K117" s="44">
        <v>0</v>
      </c>
      <c r="L117" s="44" t="s">
        <v>181</v>
      </c>
    </row>
    <row r="118" spans="2:12" x14ac:dyDescent="0.2">
      <c r="B118" s="43" t="s">
        <v>101</v>
      </c>
      <c r="C118" s="44" t="s">
        <v>75</v>
      </c>
      <c r="D118" s="50">
        <v>66.5</v>
      </c>
      <c r="E118" s="50">
        <v>2.2999999999999998</v>
      </c>
      <c r="F118" s="51">
        <v>5387</v>
      </c>
      <c r="G118" s="41">
        <f>IF(AND(H118&lt;&gt;"",J118&lt;&gt;""),J118/H118/1000,F118/(D118*5280))</f>
        <v>1.5345794392523364E-2</v>
      </c>
      <c r="H118" s="52">
        <v>107</v>
      </c>
      <c r="I118" s="52">
        <v>3.7</v>
      </c>
      <c r="J118" s="52">
        <v>1642</v>
      </c>
      <c r="K118" s="44">
        <v>2140</v>
      </c>
      <c r="L118" s="44" t="s">
        <v>203</v>
      </c>
    </row>
    <row r="119" spans="2:12" x14ac:dyDescent="0.2">
      <c r="B119" s="43" t="s">
        <v>115</v>
      </c>
      <c r="C119" s="44" t="s">
        <v>75</v>
      </c>
      <c r="D119" s="50">
        <v>44.9</v>
      </c>
      <c r="E119" s="50">
        <v>0.3</v>
      </c>
      <c r="F119" s="51">
        <v>4373</v>
      </c>
      <c r="G119" s="41">
        <f>IF(AND(H119&lt;&gt;"",J119&lt;&gt;""),J119/H119/1000,F119/(D119*5280))</f>
        <v>1.8462603878116345E-2</v>
      </c>
      <c r="H119" s="52">
        <v>72.2</v>
      </c>
      <c r="I119" s="52">
        <v>0.5</v>
      </c>
      <c r="J119" s="52">
        <v>1333</v>
      </c>
      <c r="K119" s="44">
        <v>1440</v>
      </c>
      <c r="L119" s="44"/>
    </row>
    <row r="120" spans="2:12" x14ac:dyDescent="0.2">
      <c r="B120" s="43" t="s">
        <v>119</v>
      </c>
      <c r="C120" s="44" t="s">
        <v>75</v>
      </c>
      <c r="D120" s="50">
        <v>79.7</v>
      </c>
      <c r="E120" s="50">
        <v>0.3</v>
      </c>
      <c r="F120" s="51">
        <v>7661</v>
      </c>
      <c r="G120" s="41">
        <f>IF(AND(H120&lt;&gt;"",J120&lt;&gt;""),J120/H120/1000,F120/(D120*5280))</f>
        <v>1.8199532346063911E-2</v>
      </c>
      <c r="H120" s="52">
        <v>128.30000000000001</v>
      </c>
      <c r="I120" s="52">
        <v>0.5</v>
      </c>
      <c r="J120" s="52">
        <v>2335</v>
      </c>
      <c r="K120" s="44">
        <v>2560</v>
      </c>
      <c r="L120" s="44" t="s">
        <v>204</v>
      </c>
    </row>
    <row r="121" spans="2:12" x14ac:dyDescent="0.2">
      <c r="B121" s="43" t="s">
        <v>116</v>
      </c>
      <c r="C121" s="44" t="s">
        <v>75</v>
      </c>
      <c r="D121" s="50">
        <v>29.7</v>
      </c>
      <c r="E121" s="50">
        <v>0.3</v>
      </c>
      <c r="F121" s="51">
        <v>2884</v>
      </c>
      <c r="G121" s="41">
        <f>IF(AND(H121&lt;&gt;"",J121&lt;&gt;""),J121/H121/1000,F121/(D121*5280))</f>
        <v>1.8389121338912132E-2</v>
      </c>
      <c r="H121" s="52">
        <v>47.8</v>
      </c>
      <c r="I121" s="52">
        <v>0.5</v>
      </c>
      <c r="J121" s="52">
        <v>879</v>
      </c>
      <c r="K121" s="44">
        <v>950</v>
      </c>
      <c r="L121" s="44"/>
    </row>
    <row r="122" spans="2:12" x14ac:dyDescent="0.2">
      <c r="B122" s="43" t="s">
        <v>211</v>
      </c>
      <c r="C122" s="44" t="s">
        <v>75</v>
      </c>
      <c r="D122" s="50">
        <v>28.4</v>
      </c>
      <c r="E122" s="50">
        <v>0.2</v>
      </c>
      <c r="F122" s="51">
        <v>2897</v>
      </c>
      <c r="G122" s="41">
        <f>IF(AND(H122&lt;&gt;"",J122&lt;&gt;""),J122/H122/1000,F122/(D122*5280))</f>
        <v>1.9321663019693652E-2</v>
      </c>
      <c r="H122" s="52">
        <v>45.7</v>
      </c>
      <c r="I122" s="52">
        <v>0.4</v>
      </c>
      <c r="J122" s="52">
        <v>883</v>
      </c>
      <c r="K122" s="44">
        <v>0</v>
      </c>
      <c r="L122" s="44" t="s">
        <v>181</v>
      </c>
    </row>
    <row r="123" spans="2:12" x14ac:dyDescent="0.2">
      <c r="B123" s="43" t="s">
        <v>117</v>
      </c>
      <c r="C123" s="44" t="s">
        <v>75</v>
      </c>
      <c r="D123" s="50">
        <v>10.4</v>
      </c>
      <c r="E123" s="50">
        <v>1.5</v>
      </c>
      <c r="F123" s="51">
        <v>144</v>
      </c>
      <c r="G123" s="41">
        <f>IF(AND(H123&lt;&gt;"",J123&lt;&gt;""),J123/H123/1000,F123/(D123*5280))</f>
        <v>2.6190476190476189E-3</v>
      </c>
      <c r="H123" s="52">
        <v>16.8</v>
      </c>
      <c r="I123" s="52">
        <v>2.4</v>
      </c>
      <c r="J123" s="52">
        <v>44</v>
      </c>
      <c r="K123" s="44">
        <v>388</v>
      </c>
      <c r="L123" s="44"/>
    </row>
    <row r="124" spans="2:12" x14ac:dyDescent="0.2">
      <c r="B124" s="43" t="s">
        <v>118</v>
      </c>
      <c r="C124" s="44" t="s">
        <v>75</v>
      </c>
      <c r="D124" s="50">
        <v>15.8</v>
      </c>
      <c r="E124" s="50">
        <v>1.7</v>
      </c>
      <c r="F124" s="51">
        <v>3809</v>
      </c>
      <c r="G124" s="41">
        <f>IF(AND(H124&lt;&gt;"",J124&lt;&gt;""),J124/H124/1000,F124/(D124*5280))</f>
        <v>4.5529411764705881E-2</v>
      </c>
      <c r="H124" s="52">
        <v>25.5</v>
      </c>
      <c r="I124" s="52">
        <v>2.8</v>
      </c>
      <c r="J124" s="52">
        <v>1161</v>
      </c>
      <c r="K124" s="44">
        <v>500</v>
      </c>
      <c r="L124" s="44" t="s">
        <v>204</v>
      </c>
    </row>
    <row r="125" spans="2:12" x14ac:dyDescent="0.2">
      <c r="B125" s="56" t="s">
        <v>219</v>
      </c>
      <c r="C125" s="40" t="s">
        <v>75</v>
      </c>
      <c r="D125" s="11">
        <v>4.4000000000000004</v>
      </c>
      <c r="E125" s="11">
        <v>0</v>
      </c>
      <c r="F125" s="57">
        <v>240</v>
      </c>
      <c r="G125" s="41">
        <v>1.0281690140845071E-2</v>
      </c>
      <c r="H125" s="13">
        <v>7.1</v>
      </c>
      <c r="I125" s="13">
        <v>0</v>
      </c>
      <c r="J125" s="13">
        <v>73</v>
      </c>
      <c r="K125" s="58">
        <v>140</v>
      </c>
    </row>
    <row r="126" spans="2:12" x14ac:dyDescent="0.2">
      <c r="B126" s="43" t="s">
        <v>122</v>
      </c>
      <c r="C126" s="44" t="s">
        <v>75</v>
      </c>
      <c r="D126" s="50">
        <v>2.5</v>
      </c>
      <c r="E126" s="50">
        <v>1.7</v>
      </c>
      <c r="F126" s="51">
        <v>56</v>
      </c>
      <c r="G126" s="41">
        <f>IF(AND(H126&lt;&gt;"",J126&lt;&gt;""),J126/H126/1000,F126/(D126*5280))</f>
        <v>4.1463414634146344E-3</v>
      </c>
      <c r="H126" s="52">
        <v>4.0999999999999996</v>
      </c>
      <c r="I126" s="52">
        <v>2.8</v>
      </c>
      <c r="J126" s="52">
        <v>17</v>
      </c>
      <c r="K126" s="44">
        <v>80</v>
      </c>
      <c r="L126" s="44"/>
    </row>
    <row r="127" spans="2:12" x14ac:dyDescent="0.2">
      <c r="B127" s="43" t="s">
        <v>120</v>
      </c>
      <c r="C127" s="44" t="s">
        <v>75</v>
      </c>
      <c r="D127" s="50">
        <v>2.5</v>
      </c>
      <c r="E127" s="50">
        <v>3</v>
      </c>
      <c r="F127" s="51">
        <v>56</v>
      </c>
      <c r="G127" s="41">
        <f>IF(AND(H127&lt;&gt;"",J127&lt;&gt;""),J127/H127/1000,F127/(D127*5280))</f>
        <v>4.1463414634146344E-3</v>
      </c>
      <c r="H127" s="52">
        <v>4.0999999999999996</v>
      </c>
      <c r="I127" s="52">
        <v>4.9000000000000004</v>
      </c>
      <c r="J127" s="52">
        <v>17</v>
      </c>
      <c r="K127" s="44">
        <v>80</v>
      </c>
      <c r="L127" s="44"/>
    </row>
    <row r="128" spans="2:12" x14ac:dyDescent="0.2">
      <c r="B128" s="43" t="s">
        <v>124</v>
      </c>
      <c r="C128" s="44" t="s">
        <v>75</v>
      </c>
      <c r="D128" s="50">
        <v>14.2</v>
      </c>
      <c r="E128" s="50">
        <v>0.3</v>
      </c>
      <c r="F128" s="51">
        <v>630</v>
      </c>
      <c r="G128" s="41">
        <f>IF(AND(H128&lt;&gt;"",J128&lt;&gt;""),J128/H128/1000,F128/(D128*5280))</f>
        <v>8.4210526315789472E-3</v>
      </c>
      <c r="H128" s="52">
        <v>22.8</v>
      </c>
      <c r="I128" s="52">
        <v>0.5</v>
      </c>
      <c r="J128" s="52">
        <v>192</v>
      </c>
      <c r="K128" s="44">
        <v>460</v>
      </c>
      <c r="L128" s="44"/>
    </row>
    <row r="129" spans="2:12" x14ac:dyDescent="0.2">
      <c r="B129" s="43" t="s">
        <v>123</v>
      </c>
      <c r="C129" s="44" t="s">
        <v>75</v>
      </c>
      <c r="D129" s="50">
        <v>24.9</v>
      </c>
      <c r="E129" s="50">
        <v>0.3</v>
      </c>
      <c r="F129" s="51">
        <v>873</v>
      </c>
      <c r="G129" s="41">
        <f>IF(AND(H129&lt;&gt;"",J129&lt;&gt;""),J129/H129/1000,F129/(D129*5280))</f>
        <v>6.6500000000000005E-3</v>
      </c>
      <c r="H129" s="52">
        <v>40</v>
      </c>
      <c r="I129" s="52">
        <v>0.5</v>
      </c>
      <c r="J129" s="52">
        <v>266</v>
      </c>
      <c r="K129" s="44">
        <v>0</v>
      </c>
      <c r="L129" s="44" t="s">
        <v>181</v>
      </c>
    </row>
    <row r="130" spans="2:12" x14ac:dyDescent="0.2">
      <c r="B130" s="43" t="s">
        <v>126</v>
      </c>
      <c r="C130" s="44" t="s">
        <v>75</v>
      </c>
      <c r="D130" s="50">
        <v>7.6</v>
      </c>
      <c r="E130" s="50">
        <v>0.3</v>
      </c>
      <c r="F130" s="51">
        <v>151</v>
      </c>
      <c r="G130" s="41">
        <f>IF(AND(H130&lt;&gt;"",J130&lt;&gt;""),J130/H130/1000,F130/(D130*5280))</f>
        <v>3.7398373983739837E-3</v>
      </c>
      <c r="H130" s="52">
        <v>12.3</v>
      </c>
      <c r="I130" s="52">
        <v>0.5</v>
      </c>
      <c r="J130" s="52">
        <v>46</v>
      </c>
      <c r="K130" s="44">
        <v>240</v>
      </c>
      <c r="L130" s="44"/>
    </row>
    <row r="131" spans="2:12" x14ac:dyDescent="0.2">
      <c r="B131" s="43" t="s">
        <v>212</v>
      </c>
      <c r="C131" s="44" t="s">
        <v>75</v>
      </c>
      <c r="D131" s="50">
        <v>7.6</v>
      </c>
      <c r="E131" s="50">
        <v>0.1</v>
      </c>
      <c r="F131" s="51">
        <v>164</v>
      </c>
      <c r="G131" s="41">
        <f>IF(AND(H131&lt;&gt;"",J131&lt;&gt;""),J131/H131/1000,F131/(D131*5280))</f>
        <v>4.0650406504065036E-3</v>
      </c>
      <c r="H131" s="52">
        <v>12.3</v>
      </c>
      <c r="I131" s="52">
        <v>0.2</v>
      </c>
      <c r="J131" s="52">
        <v>50</v>
      </c>
      <c r="K131" s="44">
        <v>0</v>
      </c>
      <c r="L131" s="44" t="s">
        <v>181</v>
      </c>
    </row>
    <row r="132" spans="2:12" x14ac:dyDescent="0.2">
      <c r="B132" s="43" t="s">
        <v>127</v>
      </c>
      <c r="C132" s="44" t="s">
        <v>75</v>
      </c>
      <c r="D132" s="50">
        <v>15.8</v>
      </c>
      <c r="E132" s="50">
        <v>1.5</v>
      </c>
      <c r="F132" s="51">
        <v>312</v>
      </c>
      <c r="G132" s="41">
        <f>IF(AND(H132&lt;&gt;"",J132&lt;&gt;""),J132/H132/1000,F132/(D132*5280))</f>
        <v>3.7254901960784314E-3</v>
      </c>
      <c r="H132" s="52">
        <v>25.5</v>
      </c>
      <c r="I132" s="52">
        <v>2.4</v>
      </c>
      <c r="J132" s="52">
        <v>95</v>
      </c>
      <c r="K132" s="44">
        <v>0</v>
      </c>
      <c r="L132" s="44" t="s">
        <v>181</v>
      </c>
    </row>
    <row r="133" spans="2:12" x14ac:dyDescent="0.2">
      <c r="B133" s="43" t="s">
        <v>134</v>
      </c>
      <c r="C133" s="44" t="s">
        <v>75</v>
      </c>
      <c r="D133" s="50">
        <v>26.9</v>
      </c>
      <c r="E133" s="50">
        <v>0.3</v>
      </c>
      <c r="F133" s="51">
        <v>3665</v>
      </c>
      <c r="G133" s="41">
        <f>IF(AND(H133&lt;&gt;"",J133&lt;&gt;""),J133/H133/1000,F133/(D133*5280))</f>
        <v>2.5796766743648964E-2</v>
      </c>
      <c r="H133" s="52">
        <v>43.3</v>
      </c>
      <c r="I133" s="52">
        <v>0.5</v>
      </c>
      <c r="J133" s="52">
        <v>1117</v>
      </c>
      <c r="K133" s="44">
        <v>0</v>
      </c>
      <c r="L133" s="44" t="s">
        <v>181</v>
      </c>
    </row>
    <row r="134" spans="2:12" x14ac:dyDescent="0.2">
      <c r="B134" s="43" t="s">
        <v>129</v>
      </c>
      <c r="C134" s="44" t="s">
        <v>75</v>
      </c>
      <c r="D134" s="50">
        <v>7.6</v>
      </c>
      <c r="E134" s="50">
        <v>3</v>
      </c>
      <c r="F134" s="51">
        <v>525</v>
      </c>
      <c r="G134" s="41">
        <f>IF(AND(H134&lt;&gt;"",J134&lt;&gt;""),J134/H134/1000,F134/(D134*5280))</f>
        <v>1.3008130081300813E-2</v>
      </c>
      <c r="H134" s="52">
        <v>12.3</v>
      </c>
      <c r="I134" s="52">
        <v>4.9000000000000004</v>
      </c>
      <c r="J134" s="52">
        <v>160</v>
      </c>
      <c r="K134" s="44">
        <v>240</v>
      </c>
      <c r="L134" s="44"/>
    </row>
    <row r="135" spans="2:12" x14ac:dyDescent="0.2">
      <c r="B135" s="43" t="s">
        <v>138</v>
      </c>
      <c r="C135" s="44" t="s">
        <v>136</v>
      </c>
      <c r="D135" s="50">
        <v>8.6</v>
      </c>
      <c r="E135" s="50">
        <v>0.1</v>
      </c>
      <c r="F135" s="51">
        <v>787</v>
      </c>
      <c r="G135" s="41">
        <f>IF(AND(H135&lt;&gt;"",J135&lt;&gt;""),J135/H135/1000,F135/(D135*5280))</f>
        <v>1.7391304347826087E-2</v>
      </c>
      <c r="H135" s="52">
        <v>13.8</v>
      </c>
      <c r="I135" s="52">
        <v>0.1</v>
      </c>
      <c r="J135" s="52">
        <v>240</v>
      </c>
      <c r="K135" s="44">
        <v>270</v>
      </c>
      <c r="L135" s="44"/>
    </row>
    <row r="136" spans="2:12" x14ac:dyDescent="0.2">
      <c r="B136" s="43" t="s">
        <v>135</v>
      </c>
      <c r="C136" s="44" t="s">
        <v>136</v>
      </c>
      <c r="D136" s="50">
        <v>1.9</v>
      </c>
      <c r="E136" s="50">
        <v>1.1000000000000001</v>
      </c>
      <c r="F136" s="51">
        <v>121</v>
      </c>
      <c r="G136" s="41">
        <f>IF(AND(H136&lt;&gt;"",J136&lt;&gt;""),J136/H136/1000,F136/(D136*5280))</f>
        <v>1.2333333333333333E-2</v>
      </c>
      <c r="H136" s="52">
        <v>3</v>
      </c>
      <c r="I136" s="52">
        <v>1.7</v>
      </c>
      <c r="J136" s="52">
        <v>37</v>
      </c>
      <c r="K136" s="44">
        <v>60</v>
      </c>
      <c r="L136" s="44"/>
    </row>
    <row r="137" spans="2:12" x14ac:dyDescent="0.2">
      <c r="B137" s="43" t="s">
        <v>139</v>
      </c>
      <c r="C137" s="44" t="s">
        <v>136</v>
      </c>
      <c r="D137" s="50">
        <v>8.6</v>
      </c>
      <c r="E137" s="50">
        <v>0</v>
      </c>
      <c r="F137" s="51">
        <v>787</v>
      </c>
      <c r="G137" s="41">
        <f>IF(AND(H137&lt;&gt;"",J137&lt;&gt;""),J137/H137/1000,F137/(D137*5280))</f>
        <v>1.7391304347826087E-2</v>
      </c>
      <c r="H137" s="52">
        <v>13.8</v>
      </c>
      <c r="I137" s="52">
        <v>0</v>
      </c>
      <c r="J137" s="52">
        <v>240</v>
      </c>
      <c r="K137" s="44">
        <v>0</v>
      </c>
      <c r="L137" s="44" t="s">
        <v>5</v>
      </c>
    </row>
    <row r="138" spans="2:12" x14ac:dyDescent="0.2">
      <c r="B138" s="43" t="s">
        <v>140</v>
      </c>
      <c r="C138" s="44" t="s">
        <v>136</v>
      </c>
      <c r="D138" s="50">
        <v>1.9</v>
      </c>
      <c r="E138" s="50">
        <v>1.7</v>
      </c>
      <c r="F138" s="51">
        <v>397</v>
      </c>
      <c r="G138" s="41">
        <f>IF(AND(H138&lt;&gt;"",J138&lt;&gt;""),J138/H138/1000,F138/(D138*5280))</f>
        <v>4.0333333333333339E-2</v>
      </c>
      <c r="H138" s="52">
        <v>3</v>
      </c>
      <c r="I138" s="52">
        <v>2.8</v>
      </c>
      <c r="J138" s="52">
        <v>121</v>
      </c>
      <c r="K138" s="44">
        <v>60</v>
      </c>
      <c r="L138" s="44"/>
    </row>
    <row r="139" spans="2:12" x14ac:dyDescent="0.2">
      <c r="B139" s="43" t="s">
        <v>141</v>
      </c>
      <c r="C139" s="44" t="s">
        <v>136</v>
      </c>
      <c r="D139" s="50">
        <v>17.2</v>
      </c>
      <c r="E139" s="50">
        <v>0.1</v>
      </c>
      <c r="F139" s="51">
        <v>1575</v>
      </c>
      <c r="G139" s="41">
        <f>IF(AND(H139&lt;&gt;"",J139&lt;&gt;""),J139/H139/1000,F139/(D139*5280))</f>
        <v>1.7328519855595668E-2</v>
      </c>
      <c r="H139" s="52">
        <v>27.7</v>
      </c>
      <c r="I139" s="52">
        <v>0.1</v>
      </c>
      <c r="J139" s="52">
        <v>480</v>
      </c>
      <c r="K139" s="44">
        <v>550</v>
      </c>
      <c r="L139" s="44"/>
    </row>
    <row r="140" spans="2:12" x14ac:dyDescent="0.2">
      <c r="B140" s="43" t="s">
        <v>142</v>
      </c>
      <c r="C140" s="44" t="s">
        <v>136</v>
      </c>
      <c r="D140" s="50">
        <v>6.5</v>
      </c>
      <c r="E140" s="50">
        <v>0</v>
      </c>
      <c r="F140" s="51">
        <v>656</v>
      </c>
      <c r="G140" s="41">
        <f>IF(AND(H140&lt;&gt;"",J140&lt;&gt;""),J140/H140/1000,F140/(D140*5280))</f>
        <v>1.9230769230769228E-2</v>
      </c>
      <c r="H140" s="52">
        <v>10.4</v>
      </c>
      <c r="I140" s="52">
        <v>0</v>
      </c>
      <c r="J140" s="52">
        <v>200</v>
      </c>
      <c r="K140" s="44">
        <v>210</v>
      </c>
      <c r="L140" s="42"/>
    </row>
  </sheetData>
  <autoFilter ref="A3:L136"/>
  <sortState ref="B4:L140">
    <sortCondition ref="C4:C140"/>
    <sortCondition ref="B4:B140"/>
  </sortState>
  <mergeCells count="1">
    <mergeCell ref="D1:H1"/>
  </mergeCells>
  <hyperlinks>
    <hyperlink ref="B4" r:id="rId1" display="https://zwiftinsider.com/route/time-trial-lap/"/>
    <hyperlink ref="B5" r:id="rId2" display="https://zwiftinsider.com/route/bell-lap/"/>
    <hyperlink ref="B6" r:id="rId3" display="https://zwiftinsider.com/route/downtown-dolphin/"/>
    <hyperlink ref="B7" r:id="rId4" display="https://zwiftinsider.com/route/casse-pattes/"/>
    <hyperlink ref="B8" r:id="rId5" display="https://zwiftinsider.com/route/douce-france/"/>
    <hyperlink ref="B9" r:id="rId6" display="https://zwiftinsider.com/route/la-reine/"/>
    <hyperlink ref="B10" r:id="rId7" display="https://zwiftinsider.com/route/petit-boucle/"/>
    <hyperlink ref="B11" r:id="rId8" display="https://zwiftinsider.com/route/rgv/"/>
    <hyperlink ref="B12" r:id="rId9" display="https://zwiftinsider.com/route/roule-ma-poule/"/>
    <hyperlink ref="B13" r:id="rId10" display="https://zwiftinsider.com/route/tire-bouchon/"/>
    <hyperlink ref="B14" r:id="rId11" display="https://zwiftinsider.com/route/ven-top/"/>
    <hyperlink ref="B15" r:id="rId12" display="https://zwiftinsider.com/route/2018-uci-worlds-course-short-lap/"/>
    <hyperlink ref="B16" r:id="rId13" display="https://zwiftinsider.com/route/achterbahn/"/>
    <hyperlink ref="B17" r:id="rId14" display="https://zwiftinsider.com/route/kom-after-party/"/>
    <hyperlink ref="B18" r:id="rId15" display="https://zwiftinsider.com/route/innsbruckring/"/>
    <hyperlink ref="B20" r:id="rId16" display="https://zwiftinsider.com/route/lutscher-ccw/"/>
    <hyperlink ref="B19" r:id="rId17" display="https://zwiftinsider.com/route/lutscher/"/>
    <hyperlink ref="B22" r:id="rId18" display="https://zwiftinsider.com/route/classique-reverse/"/>
    <hyperlink ref="B21" r:id="rId19" display="https://zwiftinsider.com/route/classique/"/>
    <hyperlink ref="B23" r:id="rId20" display="https://zwiftinsider.com/route/greater-london-8/"/>
    <hyperlink ref="B24" r:id="rId21" display="https://zwiftinsider.com/route/greater-london-flat/"/>
    <hyperlink ref="B26" r:id="rId22" display="https://zwiftinsider.com/route/greater-london-loop-reverse/"/>
    <hyperlink ref="B25" r:id="rId23" display="https://zwiftinsider.com/route/greater-london-loop/"/>
    <hyperlink ref="B27" r:id="rId24" display="https://zwiftinsider.com/route/greatest-london-flat/"/>
    <hyperlink ref="B29" r:id="rId25" display="https://zwiftinsider.com/route/greatest-london-loop-reverse/"/>
    <hyperlink ref="B28" r:id="rId26" display="https://zwiftinsider.com/route/greatest-london-loop/"/>
    <hyperlink ref="B30" r:id="rId27" display="https://zwiftinsider.com/route/keith-hill-after-party/"/>
    <hyperlink ref="B31" r:id="rId28" display="https://zwiftinsider.com/route/leith-hill-after-party/"/>
    <hyperlink ref="B33" r:id="rId29" display="https://zwiftinsider.com/route/london-8-reverse/"/>
    <hyperlink ref="B32" r:id="rId30" display="https://zwiftinsider.com/route/london-8/"/>
    <hyperlink ref="B35" r:id="rId31" display="https://zwiftinsider.com/route/london-loop-reverse/"/>
    <hyperlink ref="B36" r:id="rId32" display="https://zwiftinsider.com/route/london-loop-with-box-hill-finish/"/>
    <hyperlink ref="B34" r:id="rId33" display="https://zwiftinsider.com/route/london-loop/"/>
    <hyperlink ref="B37" r:id="rId34" display="https://zwiftinsider.com/route/surrey-hills/"/>
    <hyperlink ref="B38" r:id="rId35" display="https://zwiftinsider.com/route/the-london-pretzel/"/>
    <hyperlink ref="B39" r:id="rId36" display="https://zwiftinsider.com/route/london-the-prl-full/"/>
    <hyperlink ref="B40" r:id="rId37" display="https://zwiftinsider.com/route/the-prl-half/"/>
    <hyperlink ref="B41" r:id="rId38" display="https://zwiftinsider.com/route/triple-loops/"/>
    <hyperlink ref="B42" r:id="rId39" display="https://zwiftinsider.com/route/astoria-line-8/"/>
    <hyperlink ref="B43" r:id="rId40" display="https://zwiftinsider.com/route/couch-to-sky-k/"/>
    <hyperlink ref="B44" r:id="rId41" display="https://zwiftinsider.com/route/everything-bagel/"/>
    <hyperlink ref="B45" r:id="rId42" display="https://zwiftinsider.com/route/flat-irons/"/>
    <hyperlink ref="B47" r:id="rId43" display="https://zwiftinsider.com/route/gotham-grind-reverse/"/>
    <hyperlink ref="B46" r:id="rId44" display="https://zwiftinsider.com/route/gotham-grind/"/>
    <hyperlink ref="B49" r:id="rId45" display="https://zwiftinsider.com/route/grand-central-circuit-reverse/"/>
    <hyperlink ref="B48" r:id="rId46" display="https://zwiftinsider.com/route/grand-central-circuit/"/>
    <hyperlink ref="B50" r:id="rId47" display="https://zwiftinsider.com/route/hudson-roll/"/>
    <hyperlink ref="B52" r:id="rId48" display="https://zwiftinsider.com/route/knickerbocker-reverse/"/>
    <hyperlink ref="B51" r:id="rId49" display="https://zwiftinsider.com/route/knickerbocker/"/>
    <hyperlink ref="B53" r:id="rId50" display="https://zwiftinsider.com/route/lady-liberty/"/>
    <hyperlink ref="B55" r:id="rId51" display="https://zwiftinsider.com/route/laguardia-loop-reverse/"/>
    <hyperlink ref="B54" r:id="rId52" display="https://zwiftinsider.com/route/laguardia-loop/"/>
    <hyperlink ref="B56" r:id="rId53" display="https://zwiftinsider.com/route/mighty-metropolitan/"/>
    <hyperlink ref="B57" r:id="rId54" display="https://zwiftinsider.com/route/nyc-kom-after-party/"/>
    <hyperlink ref="B58" r:id="rId55" display="https://zwiftinsider.com/route/park-perimeter-loop/"/>
    <hyperlink ref="B59" r:id="rId56" display="https://zwiftinsider.com/route/park-perimeter-reverse/"/>
    <hyperlink ref="B60" r:id="rId57" display="https://zwiftinsider.com/route/park-to-peak/"/>
    <hyperlink ref="B61" r:id="rId58" display="https://zwiftinsider.com/route/rising-empire/"/>
    <hyperlink ref="B63" r:id="rId59" display="https://zwiftinsider.com/route/shuman-trail-loop-reverse/"/>
    <hyperlink ref="B62" r:id="rId60" display="https://zwiftinsider.com/route/shuman-trail-loop/"/>
    <hyperlink ref="B65" r:id="rId61" display="https://zwiftinsider.com/route/the-6-train-reverse/"/>
    <hyperlink ref="B64" r:id="rId62" display="https://zwiftinsider.com/route/the-6-train/"/>
    <hyperlink ref="B67" r:id="rId63" display="https://zwiftinsider.com/route/the-highline-reverse/"/>
    <hyperlink ref="B66" r:id="rId64" display="https://zwiftinsider.com/route/the-highline/"/>
    <hyperlink ref="B68" r:id="rId65" display="https://zwiftinsider.com/route/champs-elysees/"/>
    <hyperlink ref="B69" r:id="rId66" display="https://zwiftinsider.com/route/lutece-express/"/>
    <hyperlink ref="B70" r:id="rId67" display="https://zwiftinsider.com/route/2015-uci-worlds-course/"/>
    <hyperlink ref="B72" r:id="rId68" display="https://zwiftinsider.com/route/cobbled-climbs-reverse/"/>
    <hyperlink ref="B71" r:id="rId69" display="https://zwiftinsider.com/route/cobbled-climbs/"/>
    <hyperlink ref="B73" r:id="rId70" display="https://zwiftinsider.com/route/libby-hill-after-party/"/>
    <hyperlink ref="B74" r:id="rId71" display="https://zwiftinsider.com/route/richmond-rollercoaster/"/>
    <hyperlink ref="B75" r:id="rId72" display="https://zwiftinsider.com/route/richmond-uci-reverse/"/>
    <hyperlink ref="B76" r:id="rId73" display="https://zwiftinsider.com/route/the-fan-flats/"/>
    <hyperlink ref="B77" r:id="rId74" display="https://zwiftinsider.com/route/ocean-blvd/"/>
    <hyperlink ref="B78" r:id="rId75" display="https://zwiftinsider.com/route/5k-loop/"/>
    <hyperlink ref="B79" r:id="rId76" display="https://zwiftinsider.com/route/bambino-fondo/"/>
    <hyperlink ref="B81" r:id="rId77" display="https://zwiftinsider.com/route/big-foot-hills/"/>
    <hyperlink ref="B83" r:id="rId78" display="https://zwiftinsider.com/route/big-loop-reverse/"/>
    <hyperlink ref="B82" r:id="rId79" display="https://zwiftinsider.com/route/big-loop/"/>
    <hyperlink ref="B84" r:id="rId80" display="https://zwiftinsider.com/route/bigger-loop/"/>
    <hyperlink ref="B86" r:id="rId81" display="https://zwiftinsider.com/route/chili-pepper-reverse/"/>
    <hyperlink ref="B85" r:id="rId82" display="https://zwiftinsider.com/route/chili-pepper/"/>
    <hyperlink ref="B87" r:id="rId83" display="https://zwiftinsider.com/route/dust-in-the-wind/"/>
    <hyperlink ref="B89" r:id="rId84" display="https://zwiftinsider.com/route/figure-8-reverse/"/>
    <hyperlink ref="B88" r:id="rId85" display="https://zwiftinsider.com/route/figure-8/"/>
    <hyperlink ref="B91" r:id="rId86" display="https://zwiftinsider.com/route/flat-route-reverse/"/>
    <hyperlink ref="B90" r:id="rId87" display="https://zwiftinsider.com/route/flat-route/"/>
    <hyperlink ref="B92" r:id="rId88" display="https://zwiftinsider.com/route/four-horsemen/"/>
    <hyperlink ref="B93" r:id="rId89" display="https://zwiftinsider.com/route/gran-fondo/"/>
    <hyperlink ref="B95" r:id="rId90" display="https://zwiftinsider.com/route/hilly-route-reverse/"/>
    <hyperlink ref="B94" r:id="rId91" display="https://zwiftinsider.com/route/hilly-route/"/>
    <hyperlink ref="B96" r:id="rId92" display="https://zwiftinsider.com/route/jons-route/"/>
    <hyperlink ref="B98" r:id="rId93" display="https://zwiftinsider.com/route/jungle-circuit-reverse/"/>
    <hyperlink ref="B97" r:id="rId94" display="https://zwiftinsider.com/route/jungle-circuit/"/>
    <hyperlink ref="B99" r:id="rId95" display="https://zwiftinsider.com/route/may-field/"/>
    <hyperlink ref="B100" r:id="rId96" display="https://zwiftinsider.com/route/medio-fondo/"/>
    <hyperlink ref="B101" r:id="rId97" display="https://zwiftinsider.com/route/mountain-8/"/>
    <hyperlink ref="B102" r:id="rId98" display="https://zwiftinsider.com/route/mountain-route/"/>
    <hyperlink ref="B103" r:id="rId99" display="https://zwiftinsider.com/route/muir-and-the-mountain/"/>
    <hyperlink ref="B105" r:id="rId100" display="https://zwiftinsider.com/route/out-and-back-again/"/>
    <hyperlink ref="B106" r:id="rId101" display="https://zwiftinsider.com/route/quatch-quest/"/>
    <hyperlink ref="B108" r:id="rId102" display="https://zwiftinsider.com/route/road-to-ruins-reverse/"/>
    <hyperlink ref="B107" r:id="rId103" display="https://zwiftinsider.com/route/road-to-ruins/"/>
    <hyperlink ref="B109" r:id="rId104" display="https://zwiftinsider.com/route/road-to-sky/"/>
    <hyperlink ref="B110" r:id="rId105" display="https://zwiftinsider.com/route/run-path-reverse/"/>
    <hyperlink ref="B111" r:id="rId106" display="https://zwiftinsider.com/route/sand-and-sequoias/"/>
    <hyperlink ref="B112" r:id="rId107" display="https://zwiftinsider.com/route/seaside-sprint/"/>
    <hyperlink ref="B114" r:id="rId108" display="https://zwiftinsider.com/route/tempus-fugit/"/>
    <hyperlink ref="B116" r:id="rId109" display="https://zwiftinsider.com/route/thats-amore-reverse/"/>
    <hyperlink ref="B115" r:id="rId110" display="https://zwiftinsider.com/route/thats-amore/"/>
    <hyperlink ref="B117" r:id="rId111" display="https://zwiftinsider.com/route/the-magnificent-8/"/>
    <hyperlink ref="B118" r:id="rId112" display="https://zwiftinsider.com/route/the-mega-pretzel/"/>
    <hyperlink ref="B119" r:id="rId113" display="https://zwiftinsider.com/route/the-pretzel/"/>
    <hyperlink ref="B120" r:id="rId114" display="https://zwiftinsider.com/route/the-uber-pretzel/"/>
    <hyperlink ref="B122" r:id="rId115" display="https://zwiftinsider.com/route/three-sisters-reverse/"/>
    <hyperlink ref="B121" r:id="rId116" display="https://zwiftinsider.com/route/three-sisters/"/>
    <hyperlink ref="B123" r:id="rId117" display="https://zwiftinsider.com/route/tick-tock/"/>
    <hyperlink ref="B124" r:id="rId118" display="https://zwiftinsider.com/route/tour-of-fire-and-ice/"/>
    <hyperlink ref="B127" r:id="rId119" display="https://zwiftinsider.com/route/volcano-circuit-ccw/"/>
    <hyperlink ref="B126" r:id="rId120" display="https://zwiftinsider.com/route/volcano-circuit/"/>
    <hyperlink ref="B129" r:id="rId121" display="https://zwiftinsider.com/route/volcano-climb-after-party/"/>
    <hyperlink ref="B128" r:id="rId122" display="https://zwiftinsider.com/route/volcano-climb/"/>
    <hyperlink ref="B131" r:id="rId123" display="https://zwiftinsider.com/route/volcano-flat-reverse/"/>
    <hyperlink ref="B130" r:id="rId124" display="https://zwiftinsider.com/route/volcano-flat/"/>
    <hyperlink ref="B132" r:id="rId125" display="https://zwiftinsider.com/route/watopias-waistband/"/>
    <hyperlink ref="B133" r:id="rId126" display="https://zwiftinsider.com/route/wbr-climbing-series/"/>
    <hyperlink ref="B134" r:id="rId127" display="https://zwiftinsider.com/route/whole-lotta-lava/"/>
    <hyperlink ref="B135" r:id="rId128" display="https://zwiftinsider.com/route/2019-uci-worlds-harrogate-circuit/"/>
    <hyperlink ref="B136" r:id="rId129" display="https://zwiftinsider.com/route/duchy-estate/"/>
    <hyperlink ref="B137" r:id="rId130" display="https://zwiftinsider.com/route/harrogate-circuit-reverse/"/>
    <hyperlink ref="B138" r:id="rId131" display="https://zwiftinsider.com/route/queens-highway/"/>
    <hyperlink ref="B139" r:id="rId132" display="https://zwiftinsider.com/route/royal-pump-room-8/"/>
    <hyperlink ref="B140" r:id="rId133" display="https://zwiftinsider.com/route/tour-of-tewit-well/"/>
    <hyperlink ref="B1" r:id="rId134"/>
    <hyperlink ref="D1" r:id="rId135"/>
    <hyperlink ref="B80" r:id="rId136" display="https://zwiftinsider.com/route/beach-island-loop/"/>
    <hyperlink ref="B104" r:id="rId137" display="https://zwiftinsider.com/route/ocean-lava-cliffside-loop/"/>
    <hyperlink ref="B113" r:id="rId138" display="https://zwiftinsider.com/route/serpentine-8/"/>
    <hyperlink ref="B125" r:id="rId139" display="https://zwiftinsider.com/route/two-bridges-loop/"/>
  </hyperlinks>
  <pageMargins left="0.25" right="0.25" top="0.75" bottom="0.75" header="0.3" footer="0.3"/>
  <pageSetup scale="89" fitToHeight="0" orientation="portrait" horizontalDpi="0" verticalDpi="0" r:id="rId140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1" max="1" width="10.7109375" style="35" bestFit="1" customWidth="1"/>
    <col min="2" max="2" width="78.5703125" customWidth="1"/>
  </cols>
  <sheetData>
    <row r="1" spans="1:2" x14ac:dyDescent="0.25">
      <c r="A1" s="35" t="s">
        <v>166</v>
      </c>
      <c r="B1" t="s">
        <v>167</v>
      </c>
    </row>
    <row r="2" spans="1:2" x14ac:dyDescent="0.25">
      <c r="A2" s="35">
        <v>43868</v>
      </c>
      <c r="B2" t="s">
        <v>168</v>
      </c>
    </row>
    <row r="3" spans="1:2" x14ac:dyDescent="0.25">
      <c r="A3" s="35">
        <v>43869</v>
      </c>
      <c r="B3" t="s">
        <v>174</v>
      </c>
    </row>
    <row r="4" spans="1:2" x14ac:dyDescent="0.25">
      <c r="A4" s="35">
        <v>43869</v>
      </c>
      <c r="B4" t="s">
        <v>180</v>
      </c>
    </row>
    <row r="5" spans="1:2" x14ac:dyDescent="0.25">
      <c r="A5" s="35">
        <v>44065</v>
      </c>
      <c r="B5" t="s">
        <v>214</v>
      </c>
    </row>
    <row r="6" spans="1:2" x14ac:dyDescent="0.25">
      <c r="A6" s="35">
        <v>44184</v>
      </c>
      <c r="B6" t="s">
        <v>220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workbookViewId="0">
      <pane ySplit="3" topLeftCell="A4" activePane="bottomLeft" state="frozen"/>
      <selection pane="bottomLeft" activeCell="C4" sqref="C4"/>
    </sheetView>
  </sheetViews>
  <sheetFormatPr defaultRowHeight="12.75" x14ac:dyDescent="0.2"/>
  <cols>
    <col min="1" max="1" width="6.7109375" style="9" bestFit="1" customWidth="1"/>
    <col min="2" max="2" width="29" style="5" bestFit="1" customWidth="1"/>
    <col min="3" max="3" width="9.28515625" style="10" bestFit="1" customWidth="1"/>
    <col min="4" max="4" width="6" style="11" customWidth="1"/>
    <col min="5" max="5" width="5" style="12" bestFit="1" customWidth="1"/>
    <col min="6" max="6" width="8.5703125" style="20" bestFit="1" customWidth="1"/>
    <col min="7" max="7" width="6" style="13" bestFit="1" customWidth="1"/>
    <col min="8" max="8" width="5" style="14" bestFit="1" customWidth="1"/>
    <col min="9" max="9" width="8.85546875" style="17" bestFit="1" customWidth="1"/>
    <col min="10" max="10" width="7.42578125" style="17" bestFit="1" customWidth="1"/>
    <col min="11" max="11" width="10.5703125" style="16" bestFit="1" customWidth="1"/>
    <col min="12" max="12" width="7.85546875" style="15" bestFit="1" customWidth="1"/>
    <col min="13" max="16384" width="9.140625" style="15"/>
  </cols>
  <sheetData>
    <row r="1" spans="1:13" x14ac:dyDescent="0.2">
      <c r="A1" s="18" t="s">
        <v>155</v>
      </c>
      <c r="B1" s="37" t="s">
        <v>152</v>
      </c>
      <c r="C1" s="10" t="s">
        <v>153</v>
      </c>
      <c r="D1" s="33" t="s">
        <v>154</v>
      </c>
      <c r="E1" s="19"/>
      <c r="G1" s="17"/>
      <c r="H1" s="19"/>
      <c r="K1" s="34" t="s">
        <v>162</v>
      </c>
      <c r="L1" s="32">
        <v>43869</v>
      </c>
    </row>
    <row r="2" spans="1:13" x14ac:dyDescent="0.2">
      <c r="A2" s="21" t="s">
        <v>148</v>
      </c>
      <c r="B2" s="36" t="s">
        <v>156</v>
      </c>
      <c r="C2" s="23" t="s">
        <v>0</v>
      </c>
      <c r="D2" s="24" t="s">
        <v>176</v>
      </c>
      <c r="E2" s="25" t="s">
        <v>177</v>
      </c>
      <c r="F2" s="26" t="s">
        <v>145</v>
      </c>
      <c r="G2" s="27" t="s">
        <v>176</v>
      </c>
      <c r="H2" s="28" t="s">
        <v>177</v>
      </c>
      <c r="I2" s="22" t="s">
        <v>1</v>
      </c>
      <c r="J2" s="22" t="s">
        <v>144</v>
      </c>
      <c r="K2" s="29" t="s">
        <v>2</v>
      </c>
      <c r="L2" s="22" t="s">
        <v>147</v>
      </c>
      <c r="M2" s="15" t="s">
        <v>175</v>
      </c>
    </row>
    <row r="3" spans="1:13" x14ac:dyDescent="0.2">
      <c r="B3" s="36"/>
      <c r="C3" s="23"/>
      <c r="D3" s="24" t="s">
        <v>178</v>
      </c>
      <c r="E3" s="25" t="s">
        <v>179</v>
      </c>
      <c r="F3" s="26" t="s">
        <v>157</v>
      </c>
      <c r="G3" s="27" t="s">
        <v>143</v>
      </c>
      <c r="H3" s="28" t="s">
        <v>146</v>
      </c>
      <c r="I3" s="22" t="s">
        <v>150</v>
      </c>
      <c r="J3" s="22" t="s">
        <v>149</v>
      </c>
      <c r="K3" s="29"/>
      <c r="L3" s="22"/>
    </row>
    <row r="4" spans="1:13" x14ac:dyDescent="0.2">
      <c r="B4" s="30" t="s">
        <v>3</v>
      </c>
      <c r="C4" s="1" t="s">
        <v>4</v>
      </c>
      <c r="D4" s="2">
        <v>5</v>
      </c>
      <c r="E4" s="2">
        <v>757</v>
      </c>
      <c r="F4" s="3">
        <f>IF(AND(G4&lt;&gt;"",H4&lt;&gt;""),H4/G4/1000,E4/(D4*5280))</f>
        <v>2.8750000000000001E-2</v>
      </c>
      <c r="G4" s="4">
        <v>8</v>
      </c>
      <c r="H4" s="4">
        <v>230</v>
      </c>
      <c r="I4" s="5">
        <v>5.88</v>
      </c>
      <c r="J4" s="5">
        <v>0</v>
      </c>
      <c r="K4" s="6" t="s">
        <v>5</v>
      </c>
      <c r="L4" s="5" t="s">
        <v>6</v>
      </c>
      <c r="M4" s="15" t="str">
        <f>IF(OR(D4="",E4="",G4="",H4="",I4="",J4="?"),"Y","")</f>
        <v/>
      </c>
    </row>
    <row r="5" spans="1:13" x14ac:dyDescent="0.2">
      <c r="B5" s="38" t="s">
        <v>158</v>
      </c>
      <c r="C5" s="10" t="s">
        <v>159</v>
      </c>
      <c r="D5" s="11">
        <v>1.2</v>
      </c>
      <c r="E5" s="12">
        <v>26</v>
      </c>
      <c r="F5" s="3">
        <f t="shared" ref="F5:F68" si="0">IF(AND(G5&lt;&gt;"",H5&lt;&gt;""),H5/G5/1000,E5/(D5*5280))</f>
        <v>4.2105263157894736E-3</v>
      </c>
      <c r="G5" s="13">
        <v>1.9</v>
      </c>
      <c r="H5" s="14">
        <v>8</v>
      </c>
      <c r="I5" s="17">
        <v>0.49</v>
      </c>
      <c r="J5" s="17">
        <v>0</v>
      </c>
      <c r="K5" s="16" t="s">
        <v>5</v>
      </c>
      <c r="L5" s="15" t="s">
        <v>160</v>
      </c>
      <c r="M5" s="15" t="str">
        <f t="shared" ref="M5:M68" si="1">IF(OR(D5="",E5="",G5="",H5="",I5="",J5="?"),"Y","")</f>
        <v/>
      </c>
    </row>
    <row r="6" spans="1:13" x14ac:dyDescent="0.2">
      <c r="B6" s="38" t="s">
        <v>161</v>
      </c>
      <c r="C6" s="10" t="s">
        <v>159</v>
      </c>
      <c r="D6" s="11">
        <v>1.2</v>
      </c>
      <c r="E6" s="12">
        <v>26</v>
      </c>
      <c r="F6" s="3">
        <f t="shared" si="0"/>
        <v>4.2105263157894736E-3</v>
      </c>
      <c r="G6" s="13">
        <v>1.9</v>
      </c>
      <c r="H6" s="14">
        <v>8</v>
      </c>
      <c r="I6" s="17">
        <v>0.49</v>
      </c>
      <c r="J6" s="17">
        <v>0</v>
      </c>
      <c r="K6" s="16" t="s">
        <v>5</v>
      </c>
      <c r="L6" s="15" t="s">
        <v>160</v>
      </c>
      <c r="M6" s="15" t="str">
        <f t="shared" si="1"/>
        <v/>
      </c>
    </row>
    <row r="7" spans="1:13" x14ac:dyDescent="0.2">
      <c r="B7" s="30" t="s">
        <v>7</v>
      </c>
      <c r="C7" s="1" t="s">
        <v>8</v>
      </c>
      <c r="D7" s="2">
        <v>14.7</v>
      </c>
      <c r="E7" s="7">
        <v>1598</v>
      </c>
      <c r="F7" s="3">
        <f t="shared" si="0"/>
        <v>2.0635593220338984E-2</v>
      </c>
      <c r="G7" s="4">
        <v>23.6</v>
      </c>
      <c r="H7" s="8">
        <v>487</v>
      </c>
      <c r="I7" s="5">
        <v>11.55</v>
      </c>
      <c r="J7" s="5">
        <v>470</v>
      </c>
      <c r="K7" s="6"/>
      <c r="L7" s="5" t="s">
        <v>9</v>
      </c>
      <c r="M7" s="15" t="str">
        <f t="shared" si="1"/>
        <v/>
      </c>
    </row>
    <row r="8" spans="1:13" x14ac:dyDescent="0.2">
      <c r="B8" s="30" t="s">
        <v>10</v>
      </c>
      <c r="C8" s="1" t="s">
        <v>8</v>
      </c>
      <c r="D8" s="2">
        <v>29.4</v>
      </c>
      <c r="E8" s="7">
        <v>3194</v>
      </c>
      <c r="F8" s="3">
        <f t="shared" si="0"/>
        <v>2.0536091177712112E-2</v>
      </c>
      <c r="G8" s="4">
        <v>47.38</v>
      </c>
      <c r="H8" s="8">
        <v>973</v>
      </c>
      <c r="I8" s="5">
        <v>24.6</v>
      </c>
      <c r="J8" s="5">
        <v>950</v>
      </c>
      <c r="K8" s="6"/>
      <c r="L8" s="5" t="s">
        <v>9</v>
      </c>
      <c r="M8" s="15" t="str">
        <f t="shared" si="1"/>
        <v/>
      </c>
    </row>
    <row r="9" spans="1:13" x14ac:dyDescent="0.2">
      <c r="B9" s="30" t="s">
        <v>11</v>
      </c>
      <c r="C9" s="1" t="s">
        <v>8</v>
      </c>
      <c r="D9" s="2">
        <v>23.1</v>
      </c>
      <c r="E9" s="2">
        <v>2100</v>
      </c>
      <c r="F9" s="3">
        <f t="shared" si="0"/>
        <v>1.7204301075268817E-2</v>
      </c>
      <c r="G9" s="4">
        <v>37.200000000000003</v>
      </c>
      <c r="H9" s="4">
        <v>640</v>
      </c>
      <c r="I9" s="5">
        <v>15.91</v>
      </c>
      <c r="J9" s="5">
        <v>0</v>
      </c>
      <c r="K9" s="6" t="s">
        <v>5</v>
      </c>
      <c r="L9" s="5" t="s">
        <v>6</v>
      </c>
      <c r="M9" s="15" t="str">
        <f t="shared" si="1"/>
        <v/>
      </c>
    </row>
    <row r="10" spans="1:13" x14ac:dyDescent="0.2">
      <c r="B10" s="30" t="s">
        <v>12</v>
      </c>
      <c r="C10" s="1" t="s">
        <v>8</v>
      </c>
      <c r="D10" s="2">
        <v>5.5</v>
      </c>
      <c r="E10" s="7">
        <v>237</v>
      </c>
      <c r="F10" s="3">
        <f t="shared" si="0"/>
        <v>8.1818181818181825E-3</v>
      </c>
      <c r="G10" s="4">
        <v>8.8000000000000007</v>
      </c>
      <c r="H10" s="8">
        <v>72</v>
      </c>
      <c r="I10" s="5">
        <v>2.5499999999999998</v>
      </c>
      <c r="J10" s="5">
        <v>170</v>
      </c>
      <c r="K10" s="6"/>
      <c r="L10" s="5" t="s">
        <v>9</v>
      </c>
      <c r="M10" s="15" t="str">
        <f t="shared" si="1"/>
        <v/>
      </c>
    </row>
    <row r="11" spans="1:13" x14ac:dyDescent="0.2">
      <c r="B11" s="30" t="s">
        <v>14</v>
      </c>
      <c r="C11" s="1" t="s">
        <v>8</v>
      </c>
      <c r="D11" s="2">
        <v>15.1</v>
      </c>
      <c r="E11" s="7">
        <v>2703</v>
      </c>
      <c r="F11" s="3">
        <f t="shared" si="0"/>
        <v>3.4008264462809919E-2</v>
      </c>
      <c r="G11" s="4">
        <v>24.2</v>
      </c>
      <c r="H11" s="8">
        <v>823</v>
      </c>
      <c r="I11" s="5">
        <v>16.79</v>
      </c>
      <c r="J11" s="5">
        <v>270</v>
      </c>
      <c r="K11" s="6"/>
      <c r="L11" s="5" t="s">
        <v>9</v>
      </c>
      <c r="M11" s="15" t="str">
        <f t="shared" si="1"/>
        <v/>
      </c>
    </row>
    <row r="12" spans="1:13" x14ac:dyDescent="0.2">
      <c r="B12" s="30" t="s">
        <v>13</v>
      </c>
      <c r="C12" s="1" t="s">
        <v>8</v>
      </c>
      <c r="D12" s="2">
        <v>13.9</v>
      </c>
      <c r="E12" s="7">
        <v>2696</v>
      </c>
      <c r="F12" s="3">
        <f t="shared" si="0"/>
        <v>3.6816143497757851E-2</v>
      </c>
      <c r="G12" s="4">
        <v>22.3</v>
      </c>
      <c r="H12" s="8">
        <v>821</v>
      </c>
      <c r="I12" s="5">
        <v>19.2</v>
      </c>
      <c r="J12" s="5">
        <v>240</v>
      </c>
      <c r="K12" s="6"/>
      <c r="L12" s="5" t="s">
        <v>9</v>
      </c>
      <c r="M12" s="15" t="str">
        <f t="shared" si="1"/>
        <v/>
      </c>
    </row>
    <row r="13" spans="1:13" x14ac:dyDescent="0.2">
      <c r="B13" s="30" t="s">
        <v>17</v>
      </c>
      <c r="C13" s="1" t="s">
        <v>16</v>
      </c>
      <c r="D13" s="2">
        <v>3.3</v>
      </c>
      <c r="E13" s="7">
        <v>62</v>
      </c>
      <c r="F13" s="3">
        <f t="shared" si="0"/>
        <v>3.518518518518518E-3</v>
      </c>
      <c r="G13" s="4">
        <v>5.4</v>
      </c>
      <c r="H13" s="8">
        <v>19</v>
      </c>
      <c r="I13" s="5">
        <v>1.3</v>
      </c>
      <c r="J13" s="5">
        <v>110</v>
      </c>
      <c r="K13" s="6"/>
      <c r="L13" s="5" t="s">
        <v>18</v>
      </c>
      <c r="M13" s="15" t="str">
        <f t="shared" si="1"/>
        <v/>
      </c>
    </row>
    <row r="14" spans="1:13" x14ac:dyDescent="0.2">
      <c r="B14" s="30" t="s">
        <v>15</v>
      </c>
      <c r="C14" s="1" t="s">
        <v>16</v>
      </c>
      <c r="D14" s="2">
        <v>3.3</v>
      </c>
      <c r="E14" s="2">
        <v>62</v>
      </c>
      <c r="F14" s="3">
        <f t="shared" si="0"/>
        <v>3.518518518518518E-3</v>
      </c>
      <c r="G14" s="4">
        <v>5.4</v>
      </c>
      <c r="H14" s="4">
        <v>19</v>
      </c>
      <c r="I14" s="5">
        <v>1.3</v>
      </c>
      <c r="J14" s="5">
        <v>0</v>
      </c>
      <c r="K14" s="6" t="s">
        <v>5</v>
      </c>
      <c r="L14" s="5"/>
      <c r="M14" s="15" t="str">
        <f t="shared" si="1"/>
        <v/>
      </c>
    </row>
    <row r="15" spans="1:13" x14ac:dyDescent="0.2">
      <c r="B15" s="30" t="s">
        <v>19</v>
      </c>
      <c r="C15" s="1" t="s">
        <v>16</v>
      </c>
      <c r="D15" s="2">
        <v>14.8</v>
      </c>
      <c r="E15" s="7">
        <v>840</v>
      </c>
      <c r="F15" s="3">
        <f t="shared" si="0"/>
        <v>1.0756302521008402E-2</v>
      </c>
      <c r="G15" s="4">
        <v>23.8</v>
      </c>
      <c r="H15" s="8">
        <v>256</v>
      </c>
      <c r="I15" s="5">
        <v>7.93</v>
      </c>
      <c r="J15" s="5">
        <v>480</v>
      </c>
      <c r="K15" s="6"/>
      <c r="L15" s="5" t="s">
        <v>20</v>
      </c>
      <c r="M15" s="15" t="str">
        <f t="shared" si="1"/>
        <v/>
      </c>
    </row>
    <row r="16" spans="1:13" x14ac:dyDescent="0.2">
      <c r="B16" s="30" t="s">
        <v>21</v>
      </c>
      <c r="C16" s="1" t="s">
        <v>16</v>
      </c>
      <c r="D16" s="2">
        <v>7.2</v>
      </c>
      <c r="E16" s="7">
        <v>149</v>
      </c>
      <c r="F16" s="3">
        <f t="shared" si="0"/>
        <v>3.8793103448275862E-3</v>
      </c>
      <c r="G16" s="4">
        <v>11.6</v>
      </c>
      <c r="H16" s="8">
        <v>45</v>
      </c>
      <c r="I16" s="5">
        <v>2.74</v>
      </c>
      <c r="J16" s="5">
        <v>230</v>
      </c>
      <c r="K16" s="6"/>
      <c r="L16" s="5" t="s">
        <v>22</v>
      </c>
      <c r="M16" s="15" t="str">
        <f t="shared" si="1"/>
        <v/>
      </c>
    </row>
    <row r="17" spans="2:13" x14ac:dyDescent="0.2">
      <c r="B17" s="30" t="s">
        <v>23</v>
      </c>
      <c r="C17" s="1" t="s">
        <v>16</v>
      </c>
      <c r="D17" s="2">
        <v>13</v>
      </c>
      <c r="E17" s="7">
        <v>800</v>
      </c>
      <c r="F17" s="3">
        <f t="shared" si="0"/>
        <v>1.1619047619047619E-2</v>
      </c>
      <c r="G17" s="4">
        <v>21</v>
      </c>
      <c r="H17" s="8">
        <v>244</v>
      </c>
      <c r="I17" s="5">
        <v>7.22</v>
      </c>
      <c r="J17" s="5">
        <v>420</v>
      </c>
      <c r="K17" s="6"/>
      <c r="L17" s="5" t="s">
        <v>20</v>
      </c>
      <c r="M17" s="15" t="str">
        <f t="shared" si="1"/>
        <v/>
      </c>
    </row>
    <row r="18" spans="2:13" x14ac:dyDescent="0.2">
      <c r="B18" s="30" t="s">
        <v>24</v>
      </c>
      <c r="C18" s="1" t="s">
        <v>16</v>
      </c>
      <c r="D18" s="2">
        <v>14.6</v>
      </c>
      <c r="E18" s="7">
        <v>484</v>
      </c>
      <c r="F18" s="3">
        <f t="shared" si="0"/>
        <v>6.2288135593220337E-3</v>
      </c>
      <c r="G18" s="4">
        <v>23.6</v>
      </c>
      <c r="H18" s="8">
        <v>147</v>
      </c>
      <c r="I18" s="5">
        <v>6.24</v>
      </c>
      <c r="J18" s="5">
        <v>500</v>
      </c>
      <c r="K18" s="6"/>
      <c r="L18" s="5" t="s">
        <v>25</v>
      </c>
      <c r="M18" s="15" t="str">
        <f t="shared" si="1"/>
        <v/>
      </c>
    </row>
    <row r="19" spans="2:13" x14ac:dyDescent="0.2">
      <c r="B19" s="30" t="s">
        <v>26</v>
      </c>
      <c r="C19" s="1" t="s">
        <v>16</v>
      </c>
      <c r="D19" s="2">
        <v>15.9</v>
      </c>
      <c r="E19" s="7">
        <v>1132</v>
      </c>
      <c r="F19" s="3">
        <f t="shared" si="0"/>
        <v>1.3476562500000001E-2</v>
      </c>
      <c r="G19" s="4">
        <v>25.6</v>
      </c>
      <c r="H19" s="8">
        <v>345</v>
      </c>
      <c r="I19" s="5">
        <v>9.7899999999999991</v>
      </c>
      <c r="J19" s="5">
        <v>510</v>
      </c>
      <c r="K19" s="6"/>
      <c r="L19" s="5" t="s">
        <v>27</v>
      </c>
      <c r="M19" s="15" t="str">
        <f t="shared" si="1"/>
        <v/>
      </c>
    </row>
    <row r="20" spans="2:13" x14ac:dyDescent="0.2">
      <c r="B20" s="30" t="s">
        <v>28</v>
      </c>
      <c r="C20" s="1" t="s">
        <v>16</v>
      </c>
      <c r="D20" s="2">
        <v>22.5</v>
      </c>
      <c r="E20" s="2">
        <v>1335</v>
      </c>
      <c r="F20" s="3">
        <f t="shared" si="0"/>
        <v>1.1243093922651933E-2</v>
      </c>
      <c r="G20" s="4">
        <v>36.200000000000003</v>
      </c>
      <c r="H20" s="4">
        <v>407</v>
      </c>
      <c r="I20" s="5">
        <v>12.54</v>
      </c>
      <c r="J20" s="5">
        <v>0</v>
      </c>
      <c r="K20" s="6" t="s">
        <v>5</v>
      </c>
      <c r="L20" s="5" t="s">
        <v>29</v>
      </c>
      <c r="M20" s="15" t="str">
        <f t="shared" si="1"/>
        <v/>
      </c>
    </row>
    <row r="21" spans="2:13" x14ac:dyDescent="0.2">
      <c r="B21" s="30" t="s">
        <v>30</v>
      </c>
      <c r="C21" s="1" t="s">
        <v>16</v>
      </c>
      <c r="D21" s="2">
        <v>25.8</v>
      </c>
      <c r="E21" s="2">
        <v>1350</v>
      </c>
      <c r="F21" s="3">
        <f t="shared" si="0"/>
        <v>8.9154013015184386E-3</v>
      </c>
      <c r="G21" s="4">
        <v>46.1</v>
      </c>
      <c r="H21" s="4">
        <v>411</v>
      </c>
      <c r="I21" s="5">
        <v>13.43</v>
      </c>
      <c r="J21" s="5">
        <v>0</v>
      </c>
      <c r="K21" s="6" t="s">
        <v>5</v>
      </c>
      <c r="L21" s="5" t="s">
        <v>6</v>
      </c>
      <c r="M21" s="15" t="str">
        <f t="shared" si="1"/>
        <v/>
      </c>
    </row>
    <row r="22" spans="2:13" x14ac:dyDescent="0.2">
      <c r="B22" s="30" t="s">
        <v>31</v>
      </c>
      <c r="C22" s="1" t="s">
        <v>16</v>
      </c>
      <c r="D22" s="2">
        <v>12.6</v>
      </c>
      <c r="E22" s="7">
        <v>780</v>
      </c>
      <c r="F22" s="3">
        <f t="shared" si="0"/>
        <v>1.1724137931034483E-2</v>
      </c>
      <c r="G22" s="4">
        <v>20.3</v>
      </c>
      <c r="H22" s="8">
        <v>238</v>
      </c>
      <c r="I22" s="5">
        <v>7.05</v>
      </c>
      <c r="J22" s="5">
        <v>410</v>
      </c>
      <c r="K22" s="6"/>
      <c r="L22" s="5" t="s">
        <v>18</v>
      </c>
      <c r="M22" s="15" t="str">
        <f t="shared" si="1"/>
        <v/>
      </c>
    </row>
    <row r="23" spans="2:13" x14ac:dyDescent="0.2">
      <c r="B23" s="30" t="s">
        <v>33</v>
      </c>
      <c r="C23" s="1" t="s">
        <v>16</v>
      </c>
      <c r="D23" s="2">
        <v>9.1999999999999993</v>
      </c>
      <c r="E23" s="7">
        <v>722</v>
      </c>
      <c r="F23" s="3">
        <f t="shared" si="0"/>
        <v>1.4765100671140939E-2</v>
      </c>
      <c r="G23" s="4">
        <v>14.9</v>
      </c>
      <c r="H23" s="8">
        <v>220</v>
      </c>
      <c r="I23" s="5">
        <v>5.78</v>
      </c>
      <c r="J23" s="5">
        <v>300</v>
      </c>
      <c r="K23" s="6"/>
      <c r="L23" s="5" t="s">
        <v>18</v>
      </c>
      <c r="M23" s="15" t="str">
        <f t="shared" si="1"/>
        <v/>
      </c>
    </row>
    <row r="24" spans="2:13" x14ac:dyDescent="0.2">
      <c r="B24" s="30" t="s">
        <v>32</v>
      </c>
      <c r="C24" s="1" t="s">
        <v>16</v>
      </c>
      <c r="D24" s="2">
        <v>24.2</v>
      </c>
      <c r="E24" s="2">
        <v>2051</v>
      </c>
      <c r="F24" s="3">
        <f t="shared" si="0"/>
        <v>1.6025641025641024E-2</v>
      </c>
      <c r="G24" s="4">
        <v>39</v>
      </c>
      <c r="H24" s="4">
        <v>625</v>
      </c>
      <c r="I24" s="5">
        <v>15.71</v>
      </c>
      <c r="J24" s="5">
        <v>0</v>
      </c>
      <c r="K24" s="6" t="s">
        <v>5</v>
      </c>
      <c r="L24" s="5" t="s">
        <v>29</v>
      </c>
      <c r="M24" s="15" t="str">
        <f t="shared" si="1"/>
        <v/>
      </c>
    </row>
    <row r="25" spans="2:13" x14ac:dyDescent="0.2">
      <c r="B25" s="30" t="s">
        <v>37</v>
      </c>
      <c r="C25" s="1" t="s">
        <v>16</v>
      </c>
      <c r="D25" s="2">
        <v>27.4</v>
      </c>
      <c r="E25" s="7">
        <v>3377</v>
      </c>
      <c r="F25" s="3">
        <f t="shared" si="0"/>
        <v>2.3333333333333331E-2</v>
      </c>
      <c r="G25" s="4">
        <v>44.1</v>
      </c>
      <c r="H25" s="8">
        <v>1029</v>
      </c>
      <c r="I25" s="5">
        <v>20.22</v>
      </c>
      <c r="J25" s="5">
        <v>820</v>
      </c>
      <c r="K25" s="6"/>
      <c r="L25" s="5" t="s">
        <v>27</v>
      </c>
      <c r="M25" s="15" t="str">
        <f t="shared" si="1"/>
        <v/>
      </c>
    </row>
    <row r="26" spans="2:13" x14ac:dyDescent="0.2">
      <c r="B26" s="30" t="s">
        <v>34</v>
      </c>
      <c r="C26" s="1" t="s">
        <v>16</v>
      </c>
      <c r="D26" s="2">
        <v>34.5</v>
      </c>
      <c r="E26" s="7">
        <v>1742</v>
      </c>
      <c r="F26" s="3">
        <f t="shared" si="0"/>
        <v>9.5503597122302171E-3</v>
      </c>
      <c r="G26" s="4">
        <v>55.6</v>
      </c>
      <c r="H26" s="8">
        <v>531</v>
      </c>
      <c r="I26" s="5">
        <v>17.84</v>
      </c>
      <c r="J26" s="5">
        <v>1100</v>
      </c>
      <c r="K26" s="6"/>
      <c r="L26" s="5" t="s">
        <v>20</v>
      </c>
      <c r="M26" s="15" t="str">
        <f t="shared" si="1"/>
        <v/>
      </c>
    </row>
    <row r="27" spans="2:13" x14ac:dyDescent="0.2">
      <c r="B27" s="30" t="s">
        <v>35</v>
      </c>
      <c r="C27" s="1" t="s">
        <v>16</v>
      </c>
      <c r="D27" s="2">
        <v>107.5</v>
      </c>
      <c r="E27" s="7">
        <v>8189</v>
      </c>
      <c r="F27" s="3">
        <f t="shared" si="0"/>
        <v>1.4427745664739883E-2</v>
      </c>
      <c r="G27" s="4">
        <v>173</v>
      </c>
      <c r="H27" s="8">
        <v>2496</v>
      </c>
      <c r="I27" s="5">
        <v>66.430000000000007</v>
      </c>
      <c r="J27" s="5">
        <v>3460</v>
      </c>
      <c r="K27" s="6"/>
      <c r="L27" s="5" t="s">
        <v>18</v>
      </c>
      <c r="M27" s="15" t="str">
        <f t="shared" si="1"/>
        <v/>
      </c>
    </row>
    <row r="28" spans="2:13" x14ac:dyDescent="0.2">
      <c r="B28" s="30" t="s">
        <v>36</v>
      </c>
      <c r="C28" s="1" t="s">
        <v>16</v>
      </c>
      <c r="D28" s="2">
        <v>42.8</v>
      </c>
      <c r="E28" s="7">
        <v>3130</v>
      </c>
      <c r="F28" s="3">
        <f t="shared" si="0"/>
        <v>1.3826086956521738E-2</v>
      </c>
      <c r="G28" s="4">
        <v>69</v>
      </c>
      <c r="H28" s="8">
        <v>954</v>
      </c>
      <c r="I28" s="5">
        <v>25.95</v>
      </c>
      <c r="J28" s="5">
        <v>1380</v>
      </c>
      <c r="K28" s="6"/>
      <c r="L28" s="5" t="s">
        <v>18</v>
      </c>
      <c r="M28" s="15" t="str">
        <f t="shared" si="1"/>
        <v/>
      </c>
    </row>
    <row r="29" spans="2:13" x14ac:dyDescent="0.2">
      <c r="B29" s="30" t="s">
        <v>38</v>
      </c>
      <c r="C29" s="1" t="s">
        <v>16</v>
      </c>
      <c r="D29" s="2">
        <v>25.4</v>
      </c>
      <c r="E29" s="7">
        <v>1785</v>
      </c>
      <c r="F29" s="3">
        <f t="shared" si="0"/>
        <v>1.3333333333333334E-2</v>
      </c>
      <c r="G29" s="4">
        <v>40.799999999999997</v>
      </c>
      <c r="H29" s="8">
        <v>544</v>
      </c>
      <c r="I29" s="5">
        <v>15.4</v>
      </c>
      <c r="J29" s="5">
        <v>810</v>
      </c>
      <c r="K29" s="6"/>
      <c r="L29" s="5" t="s">
        <v>27</v>
      </c>
      <c r="M29" s="15" t="str">
        <f t="shared" si="1"/>
        <v/>
      </c>
    </row>
    <row r="30" spans="2:13" x14ac:dyDescent="0.2">
      <c r="B30" s="30" t="s">
        <v>39</v>
      </c>
      <c r="C30" s="1" t="s">
        <v>40</v>
      </c>
      <c r="D30" s="2">
        <v>7.2</v>
      </c>
      <c r="E30" s="7">
        <v>425</v>
      </c>
      <c r="F30" s="3">
        <f t="shared" si="0"/>
        <v>1.1217391304347827E-2</v>
      </c>
      <c r="G30" s="4">
        <v>11.5</v>
      </c>
      <c r="H30" s="8">
        <v>129</v>
      </c>
      <c r="I30" s="5">
        <v>3.8</v>
      </c>
      <c r="J30" s="5">
        <v>230</v>
      </c>
      <c r="K30" s="6"/>
      <c r="L30" s="5" t="s">
        <v>41</v>
      </c>
      <c r="M30" s="15" t="str">
        <f t="shared" si="1"/>
        <v/>
      </c>
    </row>
    <row r="31" spans="2:13" x14ac:dyDescent="0.2">
      <c r="B31" s="5" t="s">
        <v>62</v>
      </c>
      <c r="C31" s="1" t="s">
        <v>40</v>
      </c>
      <c r="D31" s="2">
        <v>4.2</v>
      </c>
      <c r="E31" s="2">
        <v>211</v>
      </c>
      <c r="F31" s="3">
        <f t="shared" si="0"/>
        <v>0.01</v>
      </c>
      <c r="G31" s="4">
        <v>6.7</v>
      </c>
      <c r="H31" s="4">
        <v>67</v>
      </c>
      <c r="I31" s="5"/>
      <c r="J31" s="5" t="s">
        <v>163</v>
      </c>
      <c r="K31" s="6" t="s">
        <v>151</v>
      </c>
      <c r="L31" s="5"/>
      <c r="M31" s="15" t="str">
        <f t="shared" si="1"/>
        <v>Y</v>
      </c>
    </row>
    <row r="32" spans="2:13" x14ac:dyDescent="0.2">
      <c r="B32" s="30" t="s">
        <v>42</v>
      </c>
      <c r="C32" s="1" t="s">
        <v>40</v>
      </c>
      <c r="D32" s="2">
        <v>21.3</v>
      </c>
      <c r="E32" s="7">
        <v>1722</v>
      </c>
      <c r="F32" s="3">
        <f t="shared" si="0"/>
        <v>1.5350877192982455E-2</v>
      </c>
      <c r="G32" s="4">
        <v>34.200000000000003</v>
      </c>
      <c r="H32" s="8">
        <v>525</v>
      </c>
      <c r="I32" s="5">
        <v>14.1</v>
      </c>
      <c r="J32" s="5">
        <v>690</v>
      </c>
      <c r="K32" s="6"/>
      <c r="L32" s="5" t="s">
        <v>41</v>
      </c>
      <c r="M32" s="15" t="str">
        <f t="shared" si="1"/>
        <v/>
      </c>
    </row>
    <row r="33" spans="2:13" x14ac:dyDescent="0.2">
      <c r="B33" s="5" t="s">
        <v>63</v>
      </c>
      <c r="C33" s="1" t="s">
        <v>40</v>
      </c>
      <c r="D33" s="2">
        <v>9.1999999999999993</v>
      </c>
      <c r="E33" s="2">
        <v>479</v>
      </c>
      <c r="F33" s="3">
        <f t="shared" si="0"/>
        <v>9.8648648648648647E-3</v>
      </c>
      <c r="G33" s="4">
        <v>14.8</v>
      </c>
      <c r="H33" s="4">
        <v>146</v>
      </c>
      <c r="I33" s="5"/>
      <c r="J33" s="5">
        <v>590</v>
      </c>
      <c r="K33" s="6" t="s">
        <v>64</v>
      </c>
      <c r="L33" s="5" t="s">
        <v>41</v>
      </c>
      <c r="M33" s="15" t="str">
        <f t="shared" si="1"/>
        <v>Y</v>
      </c>
    </row>
    <row r="34" spans="2:13" x14ac:dyDescent="0.2">
      <c r="B34" s="30" t="s">
        <v>43</v>
      </c>
      <c r="C34" s="1" t="s">
        <v>40</v>
      </c>
      <c r="D34" s="2">
        <v>5.8</v>
      </c>
      <c r="E34" s="2">
        <v>281</v>
      </c>
      <c r="F34" s="3">
        <f t="shared" si="0"/>
        <v>9.3478260869565236E-3</v>
      </c>
      <c r="G34" s="4">
        <v>9.1999999999999993</v>
      </c>
      <c r="H34" s="4">
        <v>86</v>
      </c>
      <c r="I34" s="5">
        <v>2.79</v>
      </c>
      <c r="J34" s="5">
        <v>0</v>
      </c>
      <c r="K34" s="6" t="s">
        <v>5</v>
      </c>
      <c r="L34" s="5" t="s">
        <v>29</v>
      </c>
      <c r="M34" s="15" t="str">
        <f t="shared" si="1"/>
        <v/>
      </c>
    </row>
    <row r="35" spans="2:13" x14ac:dyDescent="0.2">
      <c r="B35" s="30" t="s">
        <v>44</v>
      </c>
      <c r="C35" s="1" t="s">
        <v>40</v>
      </c>
      <c r="D35" s="2">
        <v>5.8</v>
      </c>
      <c r="E35" s="2">
        <v>281</v>
      </c>
      <c r="F35" s="3">
        <f t="shared" si="0"/>
        <v>9.3478260869565236E-3</v>
      </c>
      <c r="G35" s="4">
        <v>9.1999999999999993</v>
      </c>
      <c r="H35" s="4">
        <v>86</v>
      </c>
      <c r="I35" s="5">
        <v>2.76</v>
      </c>
      <c r="J35" s="5">
        <v>0</v>
      </c>
      <c r="K35" s="6" t="s">
        <v>5</v>
      </c>
      <c r="L35" s="5"/>
      <c r="M35" s="15" t="str">
        <f t="shared" si="1"/>
        <v/>
      </c>
    </row>
    <row r="36" spans="2:13" x14ac:dyDescent="0.2">
      <c r="B36" s="30" t="s">
        <v>46</v>
      </c>
      <c r="C36" s="1" t="s">
        <v>40</v>
      </c>
      <c r="D36" s="2">
        <v>4.2</v>
      </c>
      <c r="E36" s="7">
        <v>452</v>
      </c>
      <c r="F36" s="3">
        <f t="shared" si="0"/>
        <v>2.0147058823529414E-2</v>
      </c>
      <c r="G36" s="4">
        <v>6.8</v>
      </c>
      <c r="H36" s="8">
        <v>137</v>
      </c>
      <c r="I36" s="5">
        <v>3.46</v>
      </c>
      <c r="J36" s="5">
        <v>140</v>
      </c>
      <c r="K36" s="6"/>
      <c r="L36" s="5" t="s">
        <v>41</v>
      </c>
      <c r="M36" s="15" t="str">
        <f t="shared" si="1"/>
        <v/>
      </c>
    </row>
    <row r="37" spans="2:13" x14ac:dyDescent="0.2">
      <c r="B37" s="30" t="s">
        <v>45</v>
      </c>
      <c r="C37" s="1" t="s">
        <v>40</v>
      </c>
      <c r="D37" s="2">
        <v>4.2</v>
      </c>
      <c r="E37" s="2">
        <v>452</v>
      </c>
      <c r="F37" s="3">
        <f t="shared" si="0"/>
        <v>2.0147058823529414E-2</v>
      </c>
      <c r="G37" s="4">
        <v>6.8</v>
      </c>
      <c r="H37" s="4">
        <v>137</v>
      </c>
      <c r="I37" s="5">
        <v>3.62</v>
      </c>
      <c r="J37" s="5">
        <v>0</v>
      </c>
      <c r="K37" s="6" t="s">
        <v>5</v>
      </c>
      <c r="L37" s="5"/>
      <c r="M37" s="15" t="str">
        <f t="shared" si="1"/>
        <v/>
      </c>
    </row>
    <row r="38" spans="2:13" x14ac:dyDescent="0.2">
      <c r="B38" s="5" t="s">
        <v>65</v>
      </c>
      <c r="C38" s="1" t="s">
        <v>40</v>
      </c>
      <c r="D38" s="2">
        <v>5.6</v>
      </c>
      <c r="E38" s="2">
        <v>262</v>
      </c>
      <c r="F38" s="3">
        <f t="shared" si="0"/>
        <v>8.8888888888888889E-3</v>
      </c>
      <c r="G38" s="4">
        <v>9</v>
      </c>
      <c r="H38" s="4">
        <v>80</v>
      </c>
      <c r="I38" s="5"/>
      <c r="J38" s="5">
        <v>360</v>
      </c>
      <c r="K38" s="6" t="s">
        <v>64</v>
      </c>
      <c r="L38" s="5" t="s">
        <v>41</v>
      </c>
      <c r="M38" s="15" t="str">
        <f t="shared" si="1"/>
        <v>Y</v>
      </c>
    </row>
    <row r="39" spans="2:13" x14ac:dyDescent="0.2">
      <c r="B39" s="30" t="s">
        <v>48</v>
      </c>
      <c r="C39" s="1" t="s">
        <v>40</v>
      </c>
      <c r="D39" s="2">
        <v>14</v>
      </c>
      <c r="E39" s="7">
        <v>1136</v>
      </c>
      <c r="F39" s="3">
        <f t="shared" si="0"/>
        <v>1.5377777777777778E-2</v>
      </c>
      <c r="G39" s="4">
        <v>22.5</v>
      </c>
      <c r="H39" s="8">
        <v>346</v>
      </c>
      <c r="I39" s="5">
        <v>9.15</v>
      </c>
      <c r="J39" s="5">
        <v>450</v>
      </c>
      <c r="K39" s="6"/>
      <c r="L39" s="5" t="s">
        <v>41</v>
      </c>
      <c r="M39" s="15" t="str">
        <f t="shared" si="1"/>
        <v/>
      </c>
    </row>
    <row r="40" spans="2:13" x14ac:dyDescent="0.2">
      <c r="B40" s="30" t="s">
        <v>47</v>
      </c>
      <c r="C40" s="1" t="s">
        <v>40</v>
      </c>
      <c r="D40" s="2">
        <v>14</v>
      </c>
      <c r="E40" s="7">
        <v>1136</v>
      </c>
      <c r="F40" s="3">
        <f t="shared" si="0"/>
        <v>1.5377777777777778E-2</v>
      </c>
      <c r="G40" s="4">
        <v>22.5</v>
      </c>
      <c r="H40" s="8">
        <v>346</v>
      </c>
      <c r="I40" s="5">
        <v>9.07</v>
      </c>
      <c r="J40" s="5">
        <v>450</v>
      </c>
      <c r="K40" s="6"/>
      <c r="L40" s="5" t="s">
        <v>41</v>
      </c>
      <c r="M40" s="15" t="str">
        <f t="shared" si="1"/>
        <v/>
      </c>
    </row>
    <row r="41" spans="2:13" x14ac:dyDescent="0.2">
      <c r="B41" s="30" t="s">
        <v>49</v>
      </c>
      <c r="C41" s="1" t="s">
        <v>40</v>
      </c>
      <c r="D41" s="2">
        <v>7.7</v>
      </c>
      <c r="E41" s="7">
        <v>648</v>
      </c>
      <c r="F41" s="3">
        <f t="shared" si="0"/>
        <v>1.6016260162601624E-2</v>
      </c>
      <c r="G41" s="4">
        <v>12.3</v>
      </c>
      <c r="H41" s="8">
        <v>197</v>
      </c>
      <c r="I41" s="5">
        <v>5.23</v>
      </c>
      <c r="J41" s="5">
        <v>240</v>
      </c>
      <c r="K41" s="6"/>
      <c r="L41" s="5" t="s">
        <v>41</v>
      </c>
      <c r="M41" s="15" t="str">
        <f t="shared" si="1"/>
        <v/>
      </c>
    </row>
    <row r="42" spans="2:13" x14ac:dyDescent="0.2">
      <c r="B42" s="30" t="s">
        <v>51</v>
      </c>
      <c r="C42" s="1" t="s">
        <v>40</v>
      </c>
      <c r="D42" s="2">
        <v>1.6</v>
      </c>
      <c r="E42" s="2">
        <v>76</v>
      </c>
      <c r="F42" s="3">
        <f t="shared" si="0"/>
        <v>8.2142857142857156E-3</v>
      </c>
      <c r="G42" s="4">
        <v>2.8</v>
      </c>
      <c r="H42" s="4">
        <v>23</v>
      </c>
      <c r="I42" s="5">
        <v>0.8</v>
      </c>
      <c r="J42" s="5">
        <v>0</v>
      </c>
      <c r="K42" s="6" t="s">
        <v>5</v>
      </c>
      <c r="L42" s="5" t="s">
        <v>41</v>
      </c>
      <c r="M42" s="15" t="str">
        <f t="shared" si="1"/>
        <v/>
      </c>
    </row>
    <row r="43" spans="2:13" x14ac:dyDescent="0.2">
      <c r="B43" s="30" t="s">
        <v>50</v>
      </c>
      <c r="C43" s="1" t="s">
        <v>40</v>
      </c>
      <c r="D43" s="2">
        <v>1.6</v>
      </c>
      <c r="E43" s="2">
        <v>76</v>
      </c>
      <c r="F43" s="3">
        <f t="shared" si="0"/>
        <v>8.2142857142857156E-3</v>
      </c>
      <c r="G43" s="4">
        <v>2.8</v>
      </c>
      <c r="H43" s="4">
        <v>23</v>
      </c>
      <c r="I43" s="5">
        <v>0.81</v>
      </c>
      <c r="J43" s="5">
        <v>0</v>
      </c>
      <c r="K43" s="6" t="s">
        <v>5</v>
      </c>
      <c r="L43" s="5"/>
      <c r="M43" s="15" t="str">
        <f t="shared" si="1"/>
        <v/>
      </c>
    </row>
    <row r="44" spans="2:13" x14ac:dyDescent="0.2">
      <c r="B44" s="30" t="s">
        <v>52</v>
      </c>
      <c r="C44" s="1" t="s">
        <v>40</v>
      </c>
      <c r="D44" s="2">
        <v>12.5</v>
      </c>
      <c r="E44" s="7">
        <v>1008</v>
      </c>
      <c r="F44" s="3">
        <f t="shared" si="0"/>
        <v>1.5349999999999999E-2</v>
      </c>
      <c r="G44" s="4">
        <v>20</v>
      </c>
      <c r="H44" s="8">
        <v>307</v>
      </c>
      <c r="I44" s="5">
        <v>8.17</v>
      </c>
      <c r="J44" s="5">
        <v>400</v>
      </c>
      <c r="K44" s="6"/>
      <c r="L44" s="5" t="s">
        <v>41</v>
      </c>
      <c r="M44" s="15" t="str">
        <f t="shared" si="1"/>
        <v/>
      </c>
    </row>
    <row r="45" spans="2:13" x14ac:dyDescent="0.2">
      <c r="B45" s="30" t="s">
        <v>53</v>
      </c>
      <c r="C45" s="1" t="s">
        <v>40</v>
      </c>
      <c r="D45" s="2">
        <v>22.9</v>
      </c>
      <c r="E45" s="2">
        <v>1444</v>
      </c>
      <c r="F45" s="3">
        <f t="shared" si="0"/>
        <v>1.1891891891891892E-2</v>
      </c>
      <c r="G45" s="4">
        <v>37</v>
      </c>
      <c r="H45" s="4">
        <v>440</v>
      </c>
      <c r="I45" s="5">
        <v>12.97</v>
      </c>
      <c r="J45" s="5">
        <v>0</v>
      </c>
      <c r="K45" s="6" t="s">
        <v>5</v>
      </c>
      <c r="L45" s="5" t="s">
        <v>54</v>
      </c>
      <c r="M45" s="15" t="str">
        <f t="shared" si="1"/>
        <v/>
      </c>
    </row>
    <row r="46" spans="2:13" x14ac:dyDescent="0.2">
      <c r="B46" s="30" t="s">
        <v>56</v>
      </c>
      <c r="C46" s="1" t="s">
        <v>40</v>
      </c>
      <c r="D46" s="2">
        <v>6.1</v>
      </c>
      <c r="E46" s="7">
        <v>393</v>
      </c>
      <c r="F46" s="3">
        <f t="shared" si="0"/>
        <v>1.2371134020618558E-2</v>
      </c>
      <c r="G46" s="4">
        <v>9.6999999999999993</v>
      </c>
      <c r="H46" s="8">
        <v>120</v>
      </c>
      <c r="I46" s="5">
        <v>3.29</v>
      </c>
      <c r="J46" s="5">
        <v>190</v>
      </c>
      <c r="K46" s="6"/>
      <c r="L46" s="5" t="s">
        <v>41</v>
      </c>
      <c r="M46" s="15" t="str">
        <f t="shared" si="1"/>
        <v/>
      </c>
    </row>
    <row r="47" spans="2:13" x14ac:dyDescent="0.2">
      <c r="B47" s="30" t="s">
        <v>55</v>
      </c>
      <c r="C47" s="1" t="s">
        <v>40</v>
      </c>
      <c r="D47" s="2">
        <v>6.1</v>
      </c>
      <c r="E47" s="2">
        <v>393</v>
      </c>
      <c r="F47" s="3">
        <f t="shared" si="0"/>
        <v>1.2371134020618558E-2</v>
      </c>
      <c r="G47" s="4">
        <v>9.6999999999999993</v>
      </c>
      <c r="H47" s="4">
        <v>120</v>
      </c>
      <c r="I47" s="5">
        <v>3.36</v>
      </c>
      <c r="J47" s="5">
        <v>0</v>
      </c>
      <c r="K47" s="6" t="s">
        <v>5</v>
      </c>
      <c r="L47" s="5"/>
      <c r="M47" s="15" t="str">
        <f t="shared" si="1"/>
        <v/>
      </c>
    </row>
    <row r="48" spans="2:13" x14ac:dyDescent="0.2">
      <c r="B48" s="5" t="s">
        <v>66</v>
      </c>
      <c r="C48" s="1" t="s">
        <v>40</v>
      </c>
      <c r="D48" s="2">
        <v>2.9</v>
      </c>
      <c r="E48" s="2">
        <v>413</v>
      </c>
      <c r="F48" s="3">
        <f t="shared" si="0"/>
        <v>2.7391304347826089E-2</v>
      </c>
      <c r="G48" s="4">
        <v>4.5999999999999996</v>
      </c>
      <c r="H48" s="4">
        <v>126</v>
      </c>
      <c r="I48" s="5"/>
      <c r="J48" s="5">
        <v>180</v>
      </c>
      <c r="K48" s="6" t="s">
        <v>64</v>
      </c>
      <c r="L48" s="5"/>
      <c r="M48" s="15" t="str">
        <f t="shared" si="1"/>
        <v>Y</v>
      </c>
    </row>
    <row r="49" spans="2:13" x14ac:dyDescent="0.2">
      <c r="B49" s="30" t="s">
        <v>57</v>
      </c>
      <c r="C49" s="1" t="s">
        <v>40</v>
      </c>
      <c r="D49" s="2">
        <v>12.9</v>
      </c>
      <c r="E49" s="7">
        <v>1189</v>
      </c>
      <c r="F49" s="3">
        <f t="shared" si="0"/>
        <v>1.7487922705314008E-2</v>
      </c>
      <c r="G49" s="4">
        <v>20.7</v>
      </c>
      <c r="H49" s="8">
        <v>362</v>
      </c>
      <c r="I49" s="5">
        <v>9.67</v>
      </c>
      <c r="J49" s="5">
        <v>410</v>
      </c>
      <c r="K49" s="6"/>
      <c r="L49" s="5" t="s">
        <v>41</v>
      </c>
      <c r="M49" s="15" t="str">
        <f t="shared" si="1"/>
        <v/>
      </c>
    </row>
    <row r="50" spans="2:13" x14ac:dyDescent="0.2">
      <c r="B50" s="5" t="s">
        <v>67</v>
      </c>
      <c r="C50" s="1" t="s">
        <v>40</v>
      </c>
      <c r="D50" s="2">
        <v>1.6</v>
      </c>
      <c r="E50" s="2">
        <v>30</v>
      </c>
      <c r="F50" s="3">
        <f t="shared" si="0"/>
        <v>3.5999999999999999E-3</v>
      </c>
      <c r="G50" s="4">
        <v>2.5</v>
      </c>
      <c r="H50" s="4">
        <v>9</v>
      </c>
      <c r="I50" s="5"/>
      <c r="J50" s="5">
        <v>100</v>
      </c>
      <c r="K50" s="6" t="s">
        <v>64</v>
      </c>
      <c r="L50" s="5" t="s">
        <v>41</v>
      </c>
      <c r="M50" s="15" t="str">
        <f t="shared" si="1"/>
        <v>Y</v>
      </c>
    </row>
    <row r="51" spans="2:13" ht="25.5" x14ac:dyDescent="0.2">
      <c r="B51" s="5" t="s">
        <v>68</v>
      </c>
      <c r="C51" s="1" t="s">
        <v>40</v>
      </c>
      <c r="D51" s="2">
        <v>1.6</v>
      </c>
      <c r="E51" s="2">
        <v>30</v>
      </c>
      <c r="F51" s="3">
        <f t="shared" si="0"/>
        <v>3.5999999999999999E-3</v>
      </c>
      <c r="G51" s="4">
        <v>2.5</v>
      </c>
      <c r="H51" s="4">
        <v>9</v>
      </c>
      <c r="I51" s="5"/>
      <c r="J51" s="5">
        <v>0</v>
      </c>
      <c r="K51" s="6" t="s">
        <v>69</v>
      </c>
      <c r="L51" s="5"/>
      <c r="M51" s="15" t="str">
        <f t="shared" si="1"/>
        <v>Y</v>
      </c>
    </row>
    <row r="52" spans="2:13" x14ac:dyDescent="0.2">
      <c r="B52" s="30" t="s">
        <v>59</v>
      </c>
      <c r="C52" s="1" t="s">
        <v>40</v>
      </c>
      <c r="D52" s="2">
        <v>4</v>
      </c>
      <c r="E52" s="7">
        <v>203</v>
      </c>
      <c r="F52" s="3">
        <f t="shared" si="0"/>
        <v>9.5312499999999998E-3</v>
      </c>
      <c r="G52" s="4">
        <v>6.4</v>
      </c>
      <c r="H52" s="8">
        <v>61</v>
      </c>
      <c r="I52" s="5">
        <v>1.98</v>
      </c>
      <c r="J52" s="5">
        <v>130</v>
      </c>
      <c r="K52" s="6"/>
      <c r="L52" s="5" t="s">
        <v>41</v>
      </c>
      <c r="M52" s="15" t="str">
        <f t="shared" si="1"/>
        <v/>
      </c>
    </row>
    <row r="53" spans="2:13" x14ac:dyDescent="0.2">
      <c r="B53" s="30" t="s">
        <v>58</v>
      </c>
      <c r="C53" s="1" t="s">
        <v>40</v>
      </c>
      <c r="D53" s="2">
        <v>4</v>
      </c>
      <c r="E53" s="2">
        <v>203</v>
      </c>
      <c r="F53" s="3">
        <f t="shared" si="0"/>
        <v>9.5312499999999998E-3</v>
      </c>
      <c r="G53" s="4">
        <v>6.4</v>
      </c>
      <c r="H53" s="4">
        <v>61</v>
      </c>
      <c r="I53" s="5">
        <v>1.95</v>
      </c>
      <c r="J53" s="5">
        <v>0</v>
      </c>
      <c r="K53" s="6" t="s">
        <v>5</v>
      </c>
      <c r="L53" s="5"/>
      <c r="M53" s="15" t="str">
        <f t="shared" si="1"/>
        <v/>
      </c>
    </row>
    <row r="54" spans="2:13" x14ac:dyDescent="0.2">
      <c r="B54" s="30" t="s">
        <v>61</v>
      </c>
      <c r="C54" s="1" t="s">
        <v>40</v>
      </c>
      <c r="D54" s="2">
        <v>6.5</v>
      </c>
      <c r="E54" s="7">
        <v>576</v>
      </c>
      <c r="F54" s="3">
        <f t="shared" si="0"/>
        <v>1.6666666666666666E-2</v>
      </c>
      <c r="G54" s="4">
        <v>10.5</v>
      </c>
      <c r="H54" s="8">
        <v>175</v>
      </c>
      <c r="I54" s="5">
        <v>4.71</v>
      </c>
      <c r="J54" s="5">
        <v>210</v>
      </c>
      <c r="K54" s="6"/>
      <c r="L54" s="5" t="s">
        <v>41</v>
      </c>
      <c r="M54" s="15" t="str">
        <f t="shared" si="1"/>
        <v/>
      </c>
    </row>
    <row r="55" spans="2:13" x14ac:dyDescent="0.2">
      <c r="B55" s="30" t="s">
        <v>60</v>
      </c>
      <c r="C55" s="1" t="s">
        <v>40</v>
      </c>
      <c r="D55" s="2">
        <v>6.5</v>
      </c>
      <c r="E55" s="2">
        <v>576</v>
      </c>
      <c r="F55" s="3">
        <f t="shared" si="0"/>
        <v>1.6666666666666666E-2</v>
      </c>
      <c r="G55" s="4">
        <v>10.5</v>
      </c>
      <c r="H55" s="4">
        <v>175</v>
      </c>
      <c r="I55" s="5">
        <v>4.66</v>
      </c>
      <c r="J55" s="5">
        <v>0</v>
      </c>
      <c r="K55" s="6" t="s">
        <v>5</v>
      </c>
      <c r="L55" s="5"/>
      <c r="M55" s="15" t="str">
        <f t="shared" si="1"/>
        <v/>
      </c>
    </row>
    <row r="56" spans="2:13" x14ac:dyDescent="0.2">
      <c r="B56" s="30" t="s">
        <v>70</v>
      </c>
      <c r="C56" s="1" t="s">
        <v>71</v>
      </c>
      <c r="D56" s="2">
        <v>10.1</v>
      </c>
      <c r="E56" s="7">
        <v>467</v>
      </c>
      <c r="F56" s="3">
        <f t="shared" si="0"/>
        <v>8.7116564417177907E-3</v>
      </c>
      <c r="G56" s="4">
        <v>16.3</v>
      </c>
      <c r="H56" s="8">
        <v>142</v>
      </c>
      <c r="I56" s="5">
        <v>5.21</v>
      </c>
      <c r="J56" s="5">
        <v>320</v>
      </c>
      <c r="K56" s="6"/>
      <c r="L56" s="5" t="s">
        <v>72</v>
      </c>
      <c r="M56" s="15" t="str">
        <f t="shared" si="1"/>
        <v/>
      </c>
    </row>
    <row r="57" spans="2:13" x14ac:dyDescent="0.2">
      <c r="B57" s="30" t="s">
        <v>165</v>
      </c>
      <c r="C57" s="1" t="s">
        <v>71</v>
      </c>
      <c r="D57" s="2">
        <v>5.7</v>
      </c>
      <c r="E57" s="7">
        <v>413</v>
      </c>
      <c r="F57" s="3">
        <f t="shared" si="0"/>
        <v>1.3695652173913045E-2</v>
      </c>
      <c r="G57" s="4">
        <v>9.1999999999999993</v>
      </c>
      <c r="H57" s="8">
        <v>126</v>
      </c>
      <c r="I57" s="5">
        <v>3.64</v>
      </c>
      <c r="J57" s="5">
        <v>180</v>
      </c>
      <c r="K57" s="6"/>
      <c r="L57" s="5" t="s">
        <v>73</v>
      </c>
      <c r="M57" s="15" t="str">
        <f t="shared" si="1"/>
        <v/>
      </c>
    </row>
    <row r="58" spans="2:13" x14ac:dyDescent="0.2">
      <c r="B58" s="5" t="s">
        <v>169</v>
      </c>
      <c r="C58" s="10" t="s">
        <v>71</v>
      </c>
      <c r="D58" s="11">
        <v>5.7</v>
      </c>
      <c r="E58" s="12">
        <v>436</v>
      </c>
      <c r="F58" s="3">
        <f t="shared" si="0"/>
        <v>1.4347826086956523E-2</v>
      </c>
      <c r="G58" s="13">
        <v>9.1999999999999993</v>
      </c>
      <c r="H58" s="14">
        <v>132</v>
      </c>
      <c r="J58" s="17">
        <v>0</v>
      </c>
      <c r="K58" s="16" t="s">
        <v>5</v>
      </c>
      <c r="L58" s="15" t="s">
        <v>173</v>
      </c>
      <c r="M58" s="15" t="str">
        <f t="shared" si="1"/>
        <v>Y</v>
      </c>
    </row>
    <row r="59" spans="2:13" x14ac:dyDescent="0.2">
      <c r="B59" s="5" t="s">
        <v>170</v>
      </c>
      <c r="C59" s="10" t="s">
        <v>71</v>
      </c>
      <c r="D59" s="11">
        <v>20.5</v>
      </c>
      <c r="E59" s="12">
        <v>520</v>
      </c>
      <c r="F59" s="3">
        <f t="shared" si="0"/>
        <v>4.8041389504804143E-3</v>
      </c>
      <c r="H59" s="14">
        <v>158</v>
      </c>
      <c r="J59" s="17">
        <v>0</v>
      </c>
      <c r="K59" s="16" t="s">
        <v>5</v>
      </c>
      <c r="L59" s="15" t="s">
        <v>173</v>
      </c>
      <c r="M59" s="15" t="str">
        <f t="shared" si="1"/>
        <v>Y</v>
      </c>
    </row>
    <row r="60" spans="2:13" x14ac:dyDescent="0.2">
      <c r="B60" s="5" t="s">
        <v>171</v>
      </c>
      <c r="C60" s="10" t="s">
        <v>71</v>
      </c>
      <c r="D60" s="11">
        <v>3.1</v>
      </c>
      <c r="E60" s="12">
        <v>64</v>
      </c>
      <c r="F60" s="3">
        <f t="shared" si="0"/>
        <v>3.8E-3</v>
      </c>
      <c r="G60" s="13">
        <v>5</v>
      </c>
      <c r="H60" s="14">
        <v>19</v>
      </c>
      <c r="J60" s="17">
        <v>0</v>
      </c>
      <c r="K60" s="16" t="s">
        <v>5</v>
      </c>
      <c r="L60" s="15" t="s">
        <v>173</v>
      </c>
      <c r="M60" s="15" t="str">
        <f t="shared" si="1"/>
        <v>Y</v>
      </c>
    </row>
    <row r="61" spans="2:13" x14ac:dyDescent="0.2">
      <c r="B61" s="5" t="s">
        <v>172</v>
      </c>
      <c r="C61" s="10" t="s">
        <v>71</v>
      </c>
      <c r="D61" s="11">
        <v>10.1</v>
      </c>
      <c r="E61" s="12">
        <v>516</v>
      </c>
      <c r="F61" s="3">
        <f t="shared" si="0"/>
        <v>9.6319018404907985E-3</v>
      </c>
      <c r="G61" s="13">
        <v>16.3</v>
      </c>
      <c r="H61" s="14">
        <v>157</v>
      </c>
      <c r="J61" s="17">
        <v>0</v>
      </c>
      <c r="K61" s="16" t="s">
        <v>5</v>
      </c>
      <c r="L61" s="15" t="s">
        <v>173</v>
      </c>
      <c r="M61" s="15" t="str">
        <f t="shared" si="1"/>
        <v>Y</v>
      </c>
    </row>
    <row r="62" spans="2:13" x14ac:dyDescent="0.2">
      <c r="B62" s="30" t="s">
        <v>164</v>
      </c>
      <c r="C62" s="1" t="s">
        <v>71</v>
      </c>
      <c r="D62" s="2">
        <v>3.1</v>
      </c>
      <c r="E62" s="7">
        <v>43</v>
      </c>
      <c r="F62" s="3">
        <f t="shared" si="0"/>
        <v>2.5999999999999999E-3</v>
      </c>
      <c r="G62" s="4">
        <v>5</v>
      </c>
      <c r="H62" s="8">
        <v>13</v>
      </c>
      <c r="I62" s="5">
        <v>1.1399999999999999</v>
      </c>
      <c r="J62" s="5">
        <v>100</v>
      </c>
      <c r="K62" s="6"/>
      <c r="L62" s="5" t="s">
        <v>73</v>
      </c>
      <c r="M62" s="15" t="str">
        <f t="shared" si="1"/>
        <v/>
      </c>
    </row>
    <row r="63" spans="2:13" x14ac:dyDescent="0.2">
      <c r="B63" s="30" t="s">
        <v>106</v>
      </c>
      <c r="C63" s="1" t="s">
        <v>75</v>
      </c>
      <c r="D63" s="2">
        <v>6.93</v>
      </c>
      <c r="E63" s="2">
        <v>171</v>
      </c>
      <c r="F63" s="3">
        <f t="shared" si="0"/>
        <v>4.6636771300448436E-3</v>
      </c>
      <c r="G63" s="4">
        <v>11.15</v>
      </c>
      <c r="H63" s="4">
        <v>52</v>
      </c>
      <c r="I63" s="5">
        <v>2.23</v>
      </c>
      <c r="J63" s="5">
        <v>440</v>
      </c>
      <c r="K63" s="6" t="s">
        <v>64</v>
      </c>
      <c r="L63" s="5" t="s">
        <v>76</v>
      </c>
      <c r="M63" s="15" t="str">
        <f t="shared" si="1"/>
        <v/>
      </c>
    </row>
    <row r="64" spans="2:13" x14ac:dyDescent="0.2">
      <c r="B64" s="5" t="s">
        <v>74</v>
      </c>
      <c r="C64" s="1" t="s">
        <v>75</v>
      </c>
      <c r="D64" s="2">
        <v>3.1</v>
      </c>
      <c r="E64" s="2">
        <v>98</v>
      </c>
      <c r="F64" s="3">
        <f t="shared" si="0"/>
        <v>6.0000000000000001E-3</v>
      </c>
      <c r="G64" s="4">
        <v>5</v>
      </c>
      <c r="H64" s="4">
        <v>30</v>
      </c>
      <c r="I64" s="5"/>
      <c r="J64" s="5">
        <v>200</v>
      </c>
      <c r="K64" s="6" t="s">
        <v>64</v>
      </c>
      <c r="L64" s="5" t="s">
        <v>76</v>
      </c>
      <c r="M64" s="15" t="str">
        <f t="shared" si="1"/>
        <v>Y</v>
      </c>
    </row>
    <row r="65" spans="2:13" x14ac:dyDescent="0.2">
      <c r="B65" s="30" t="s">
        <v>77</v>
      </c>
      <c r="C65" s="1" t="s">
        <v>75</v>
      </c>
      <c r="D65" s="2">
        <v>32.4</v>
      </c>
      <c r="E65" s="2">
        <v>1814</v>
      </c>
      <c r="F65" s="3">
        <f t="shared" si="0"/>
        <v>1.0614203454894434E-2</v>
      </c>
      <c r="G65" s="4">
        <v>52.1</v>
      </c>
      <c r="H65" s="4">
        <v>553</v>
      </c>
      <c r="I65" s="5">
        <v>16.649999999999999</v>
      </c>
      <c r="J65" s="5">
        <v>0</v>
      </c>
      <c r="K65" s="6" t="s">
        <v>5</v>
      </c>
      <c r="L65" s="5" t="s">
        <v>29</v>
      </c>
      <c r="M65" s="15" t="str">
        <f t="shared" si="1"/>
        <v/>
      </c>
    </row>
    <row r="66" spans="2:13" x14ac:dyDescent="0.2">
      <c r="B66" s="30" t="s">
        <v>78</v>
      </c>
      <c r="C66" s="1" t="s">
        <v>75</v>
      </c>
      <c r="D66" s="2">
        <v>41.9</v>
      </c>
      <c r="E66" s="7">
        <v>2090</v>
      </c>
      <c r="F66" s="3">
        <f t="shared" si="0"/>
        <v>9.4370370370370372E-3</v>
      </c>
      <c r="G66" s="4">
        <v>67.5</v>
      </c>
      <c r="H66" s="8">
        <v>637</v>
      </c>
      <c r="I66" s="5">
        <v>20.239999999999998</v>
      </c>
      <c r="J66" s="5">
        <v>1340</v>
      </c>
      <c r="K66" s="6"/>
      <c r="L66" s="5" t="s">
        <v>79</v>
      </c>
      <c r="M66" s="15" t="str">
        <f t="shared" si="1"/>
        <v/>
      </c>
    </row>
    <row r="67" spans="2:13" x14ac:dyDescent="0.2">
      <c r="B67" s="30" t="s">
        <v>80</v>
      </c>
      <c r="C67" s="1" t="s">
        <v>75</v>
      </c>
      <c r="D67" s="2">
        <v>26.6</v>
      </c>
      <c r="E67" s="7">
        <v>2175</v>
      </c>
      <c r="F67" s="3">
        <f t="shared" si="0"/>
        <v>1.535377358490566E-2</v>
      </c>
      <c r="G67" s="4">
        <v>42.4</v>
      </c>
      <c r="H67" s="8">
        <v>651</v>
      </c>
      <c r="I67" s="5">
        <v>16.48</v>
      </c>
      <c r="J67" s="5">
        <v>840</v>
      </c>
      <c r="K67" s="6" t="s">
        <v>81</v>
      </c>
      <c r="L67" s="5" t="s">
        <v>82</v>
      </c>
      <c r="M67" s="15" t="str">
        <f t="shared" si="1"/>
        <v/>
      </c>
    </row>
    <row r="68" spans="2:13" x14ac:dyDescent="0.2">
      <c r="B68" s="30" t="s">
        <v>83</v>
      </c>
      <c r="C68" s="1" t="s">
        <v>75</v>
      </c>
      <c r="D68" s="2">
        <v>33</v>
      </c>
      <c r="E68" s="7">
        <v>2225</v>
      </c>
      <c r="F68" s="3">
        <f t="shared" si="0"/>
        <v>1.2768361581920903E-2</v>
      </c>
      <c r="G68" s="4">
        <v>53.1</v>
      </c>
      <c r="H68" s="8">
        <v>678</v>
      </c>
      <c r="I68" s="5">
        <v>18.72</v>
      </c>
      <c r="J68" s="5">
        <v>1060</v>
      </c>
      <c r="K68" s="6" t="s">
        <v>81</v>
      </c>
      <c r="L68" s="5" t="s">
        <v>84</v>
      </c>
      <c r="M68" s="15" t="str">
        <f t="shared" si="1"/>
        <v/>
      </c>
    </row>
    <row r="69" spans="2:13" x14ac:dyDescent="0.2">
      <c r="B69" s="5" t="s">
        <v>130</v>
      </c>
      <c r="C69" s="1" t="s">
        <v>75</v>
      </c>
      <c r="D69" s="2">
        <v>4.9400000000000004</v>
      </c>
      <c r="E69" s="2">
        <v>157</v>
      </c>
      <c r="F69" s="3">
        <f t="shared" ref="F69:F114" si="2">IF(AND(G69&lt;&gt;"",H69&lt;&gt;""),H69/G69/1000,E69/(D69*5280))</f>
        <v>6.0377358490566035E-3</v>
      </c>
      <c r="G69" s="4">
        <v>7.95</v>
      </c>
      <c r="H69" s="4">
        <v>48</v>
      </c>
      <c r="I69" s="5"/>
      <c r="J69" s="5">
        <v>320</v>
      </c>
      <c r="K69" s="6" t="s">
        <v>64</v>
      </c>
      <c r="L69" s="5" t="s">
        <v>76</v>
      </c>
      <c r="M69" s="15" t="str">
        <f t="shared" ref="M69:M114" si="3">IF(OR(D69="",E69="",G69="",H69="",I69="",J69="?"),"Y","")</f>
        <v>Y</v>
      </c>
    </row>
    <row r="70" spans="2:13" x14ac:dyDescent="0.2">
      <c r="B70" s="5" t="s">
        <v>131</v>
      </c>
      <c r="C70" s="1" t="s">
        <v>75</v>
      </c>
      <c r="D70" s="2">
        <v>3.6</v>
      </c>
      <c r="E70" s="2">
        <v>174</v>
      </c>
      <c r="F70" s="3">
        <f t="shared" si="2"/>
        <v>9.1379310344827606E-3</v>
      </c>
      <c r="G70" s="4">
        <v>5.8</v>
      </c>
      <c r="H70" s="4">
        <v>53</v>
      </c>
      <c r="I70" s="5"/>
      <c r="J70" s="5" t="s">
        <v>163</v>
      </c>
      <c r="K70" s="6" t="s">
        <v>64</v>
      </c>
      <c r="L70" s="5"/>
      <c r="M70" s="15" t="str">
        <f t="shared" si="3"/>
        <v>Y</v>
      </c>
    </row>
    <row r="71" spans="2:13" x14ac:dyDescent="0.2">
      <c r="B71" s="30" t="s">
        <v>85</v>
      </c>
      <c r="C71" s="1" t="s">
        <v>75</v>
      </c>
      <c r="D71" s="2">
        <v>33.9</v>
      </c>
      <c r="E71" s="7">
        <v>1736</v>
      </c>
      <c r="F71" s="3">
        <f t="shared" si="2"/>
        <v>9.6886446886446879E-3</v>
      </c>
      <c r="G71" s="4">
        <v>54.6</v>
      </c>
      <c r="H71" s="8">
        <v>529</v>
      </c>
      <c r="I71" s="5">
        <v>16.61</v>
      </c>
      <c r="J71" s="5">
        <v>1080</v>
      </c>
      <c r="K71" s="6" t="s">
        <v>86</v>
      </c>
      <c r="L71" s="5" t="s">
        <v>84</v>
      </c>
      <c r="M71" s="15" t="str">
        <f t="shared" si="3"/>
        <v/>
      </c>
    </row>
    <row r="72" spans="2:13" x14ac:dyDescent="0.2">
      <c r="B72" s="30" t="s">
        <v>87</v>
      </c>
      <c r="C72" s="1" t="s">
        <v>75</v>
      </c>
      <c r="D72" s="2">
        <v>18.399999999999999</v>
      </c>
      <c r="E72" s="7">
        <v>770</v>
      </c>
      <c r="F72" s="3">
        <f t="shared" si="2"/>
        <v>7.8523489932885906E-3</v>
      </c>
      <c r="G72" s="4">
        <v>29.8</v>
      </c>
      <c r="H72" s="8">
        <v>234</v>
      </c>
      <c r="I72" s="5">
        <v>8.5500000000000007</v>
      </c>
      <c r="J72" s="5">
        <v>580</v>
      </c>
      <c r="K72" s="6"/>
      <c r="L72" s="5" t="s">
        <v>88</v>
      </c>
      <c r="M72" s="15" t="str">
        <f t="shared" si="3"/>
        <v/>
      </c>
    </row>
    <row r="73" spans="2:13" x14ac:dyDescent="0.2">
      <c r="B73" s="30" t="s">
        <v>89</v>
      </c>
      <c r="C73" s="1" t="s">
        <v>75</v>
      </c>
      <c r="D73" s="2">
        <v>18.399999999999999</v>
      </c>
      <c r="E73" s="7">
        <v>770</v>
      </c>
      <c r="F73" s="3">
        <f t="shared" si="2"/>
        <v>7.8523489932885906E-3</v>
      </c>
      <c r="G73" s="4">
        <v>29.8</v>
      </c>
      <c r="H73" s="8">
        <v>234</v>
      </c>
      <c r="I73" s="5">
        <v>8.5399999999999991</v>
      </c>
      <c r="J73" s="5">
        <v>580</v>
      </c>
      <c r="K73" s="6"/>
      <c r="L73" s="5" t="s">
        <v>41</v>
      </c>
      <c r="M73" s="15" t="str">
        <f t="shared" si="3"/>
        <v/>
      </c>
    </row>
    <row r="74" spans="2:13" x14ac:dyDescent="0.2">
      <c r="B74" s="30" t="s">
        <v>90</v>
      </c>
      <c r="C74" s="1" t="s">
        <v>75</v>
      </c>
      <c r="D74" s="2">
        <v>6.4</v>
      </c>
      <c r="E74" s="7">
        <v>177</v>
      </c>
      <c r="F74" s="3">
        <f t="shared" si="2"/>
        <v>5.2427184466019416E-3</v>
      </c>
      <c r="G74" s="4">
        <v>10.3</v>
      </c>
      <c r="H74" s="8">
        <v>54</v>
      </c>
      <c r="I74" s="5">
        <v>2.57</v>
      </c>
      <c r="J74" s="5">
        <v>200</v>
      </c>
      <c r="K74" s="6"/>
      <c r="L74" s="5" t="s">
        <v>88</v>
      </c>
      <c r="M74" s="15" t="str">
        <f t="shared" si="3"/>
        <v/>
      </c>
    </row>
    <row r="75" spans="2:13" x14ac:dyDescent="0.2">
      <c r="B75" s="30" t="s">
        <v>91</v>
      </c>
      <c r="C75" s="1" t="s">
        <v>75</v>
      </c>
      <c r="D75" s="2">
        <v>55.5</v>
      </c>
      <c r="E75" s="7">
        <v>6929</v>
      </c>
      <c r="F75" s="3">
        <f t="shared" si="2"/>
        <v>2.3650615901455768E-2</v>
      </c>
      <c r="G75" s="4">
        <v>89.3</v>
      </c>
      <c r="H75" s="8">
        <v>2112</v>
      </c>
      <c r="I75" s="5">
        <v>50.32</v>
      </c>
      <c r="J75" s="5">
        <v>1780</v>
      </c>
      <c r="K75" s="6" t="s">
        <v>86</v>
      </c>
      <c r="L75" s="5" t="s">
        <v>92</v>
      </c>
      <c r="M75" s="15" t="str">
        <f t="shared" si="3"/>
        <v/>
      </c>
    </row>
    <row r="76" spans="2:13" x14ac:dyDescent="0.2">
      <c r="B76" s="30" t="s">
        <v>93</v>
      </c>
      <c r="C76" s="1" t="s">
        <v>75</v>
      </c>
      <c r="D76" s="2">
        <v>60.4</v>
      </c>
      <c r="E76" s="2">
        <v>3768</v>
      </c>
      <c r="F76" s="3">
        <f t="shared" si="2"/>
        <v>1.1810699588477367E-2</v>
      </c>
      <c r="G76" s="4">
        <v>97.2</v>
      </c>
      <c r="H76" s="4">
        <v>1148</v>
      </c>
      <c r="I76" s="5">
        <v>33.020000000000003</v>
      </c>
      <c r="J76" s="5">
        <v>0</v>
      </c>
      <c r="K76" s="6" t="s">
        <v>5</v>
      </c>
      <c r="L76" s="5" t="s">
        <v>29</v>
      </c>
      <c r="M76" s="15" t="str">
        <f t="shared" si="3"/>
        <v/>
      </c>
    </row>
    <row r="77" spans="2:13" x14ac:dyDescent="0.2">
      <c r="B77" s="5" t="s">
        <v>132</v>
      </c>
      <c r="C77" s="1" t="s">
        <v>75</v>
      </c>
      <c r="D77" s="2">
        <v>7.4</v>
      </c>
      <c r="E77" s="2">
        <v>872</v>
      </c>
      <c r="F77" s="3">
        <f t="shared" si="2"/>
        <v>2.2166666666666668E-2</v>
      </c>
      <c r="G77" s="4">
        <v>12</v>
      </c>
      <c r="H77" s="4">
        <v>266</v>
      </c>
      <c r="I77" s="5"/>
      <c r="J77" s="5" t="s">
        <v>163</v>
      </c>
      <c r="K77" s="6" t="s">
        <v>64</v>
      </c>
      <c r="L77" s="5"/>
      <c r="M77" s="15" t="str">
        <f t="shared" si="3"/>
        <v>Y</v>
      </c>
    </row>
    <row r="78" spans="2:13" x14ac:dyDescent="0.2">
      <c r="B78" s="30" t="s">
        <v>94</v>
      </c>
      <c r="C78" s="1" t="s">
        <v>75</v>
      </c>
      <c r="D78" s="2">
        <v>5.7</v>
      </c>
      <c r="E78" s="7">
        <v>329</v>
      </c>
      <c r="F78" s="3">
        <f t="shared" si="2"/>
        <v>1.098901098901099E-2</v>
      </c>
      <c r="G78" s="4">
        <v>9.1</v>
      </c>
      <c r="H78" s="8">
        <v>100</v>
      </c>
      <c r="I78" s="5">
        <v>3.05</v>
      </c>
      <c r="J78" s="5">
        <v>180</v>
      </c>
      <c r="K78" s="6"/>
      <c r="L78" s="5" t="s">
        <v>95</v>
      </c>
      <c r="M78" s="15" t="str">
        <f t="shared" si="3"/>
        <v/>
      </c>
    </row>
    <row r="79" spans="2:13" x14ac:dyDescent="0.2">
      <c r="B79" s="30" t="s">
        <v>96</v>
      </c>
      <c r="C79" s="1" t="s">
        <v>75</v>
      </c>
      <c r="D79" s="2">
        <v>7.78</v>
      </c>
      <c r="E79" s="2">
        <v>194</v>
      </c>
      <c r="F79" s="3">
        <f t="shared" si="2"/>
        <v>4.7086991221069437E-3</v>
      </c>
      <c r="G79" s="4">
        <v>12.53</v>
      </c>
      <c r="H79" s="4">
        <v>59</v>
      </c>
      <c r="I79" s="5">
        <v>2.5099999999999998</v>
      </c>
      <c r="J79" s="5">
        <v>500</v>
      </c>
      <c r="K79" s="6" t="s">
        <v>64</v>
      </c>
      <c r="L79" s="5" t="s">
        <v>76</v>
      </c>
      <c r="M79" s="15" t="str">
        <f t="shared" si="3"/>
        <v/>
      </c>
    </row>
    <row r="80" spans="2:13" x14ac:dyDescent="0.2">
      <c r="B80" s="30" t="s">
        <v>97</v>
      </c>
      <c r="C80" s="1" t="s">
        <v>75</v>
      </c>
      <c r="D80" s="2">
        <v>4.9000000000000004</v>
      </c>
      <c r="E80" s="7">
        <v>259</v>
      </c>
      <c r="F80" s="3">
        <f t="shared" si="2"/>
        <v>0.01</v>
      </c>
      <c r="G80" s="4">
        <v>7.9</v>
      </c>
      <c r="H80" s="8">
        <v>79</v>
      </c>
      <c r="I80" s="5">
        <v>2.38</v>
      </c>
      <c r="J80" s="5">
        <v>260</v>
      </c>
      <c r="K80" s="6" t="s">
        <v>81</v>
      </c>
      <c r="L80" s="5" t="s">
        <v>82</v>
      </c>
      <c r="M80" s="15" t="str">
        <f t="shared" si="3"/>
        <v/>
      </c>
    </row>
    <row r="81" spans="2:13" x14ac:dyDescent="0.2">
      <c r="B81" s="30" t="s">
        <v>100</v>
      </c>
      <c r="C81" s="1" t="s">
        <v>75</v>
      </c>
      <c r="D81" s="2">
        <v>45.1</v>
      </c>
      <c r="E81" s="2">
        <v>3220</v>
      </c>
      <c r="F81" s="3">
        <f t="shared" si="2"/>
        <v>1.3512396694214876E-2</v>
      </c>
      <c r="G81" s="4">
        <v>72.599999999999994</v>
      </c>
      <c r="H81" s="4">
        <v>981</v>
      </c>
      <c r="I81" s="5">
        <v>26.17</v>
      </c>
      <c r="J81" s="5">
        <v>0</v>
      </c>
      <c r="K81" s="6" t="s">
        <v>5</v>
      </c>
      <c r="L81" s="5" t="s">
        <v>29</v>
      </c>
      <c r="M81" s="15" t="str">
        <f t="shared" si="3"/>
        <v/>
      </c>
    </row>
    <row r="82" spans="2:13" x14ac:dyDescent="0.2">
      <c r="B82" s="30" t="s">
        <v>102</v>
      </c>
      <c r="C82" s="1" t="s">
        <v>75</v>
      </c>
      <c r="D82" s="2">
        <v>19.899999999999999</v>
      </c>
      <c r="E82" s="7">
        <v>2221</v>
      </c>
      <c r="F82" s="3">
        <f t="shared" si="2"/>
        <v>2.1156250000000001E-2</v>
      </c>
      <c r="G82" s="4">
        <v>32</v>
      </c>
      <c r="H82" s="8">
        <v>677</v>
      </c>
      <c r="I82" s="5">
        <v>18.149999999999999</v>
      </c>
      <c r="J82" s="5">
        <v>640</v>
      </c>
      <c r="K82" s="6"/>
      <c r="L82" s="5" t="s">
        <v>103</v>
      </c>
      <c r="M82" s="15" t="str">
        <f t="shared" si="3"/>
        <v/>
      </c>
    </row>
    <row r="83" spans="2:13" x14ac:dyDescent="0.2">
      <c r="B83" s="30" t="s">
        <v>104</v>
      </c>
      <c r="C83" s="1" t="s">
        <v>75</v>
      </c>
      <c r="D83" s="2">
        <v>18.3</v>
      </c>
      <c r="E83" s="7">
        <v>2201</v>
      </c>
      <c r="F83" s="3">
        <f t="shared" si="2"/>
        <v>2.2745762711864407E-2</v>
      </c>
      <c r="G83" s="4">
        <v>29.5</v>
      </c>
      <c r="H83" s="8">
        <v>671</v>
      </c>
      <c r="I83" s="5">
        <v>16.149999999999999</v>
      </c>
      <c r="J83" s="5">
        <v>580</v>
      </c>
      <c r="K83" s="6"/>
      <c r="L83" s="5" t="s">
        <v>103</v>
      </c>
      <c r="M83" s="15" t="str">
        <f t="shared" si="3"/>
        <v/>
      </c>
    </row>
    <row r="84" spans="2:13" x14ac:dyDescent="0.2">
      <c r="B84" s="30" t="s">
        <v>105</v>
      </c>
      <c r="C84" s="1" t="s">
        <v>75</v>
      </c>
      <c r="D84" s="2">
        <v>21</v>
      </c>
      <c r="E84" s="7">
        <v>2516</v>
      </c>
      <c r="F84" s="3">
        <f t="shared" si="2"/>
        <v>2.2625368731563424E-2</v>
      </c>
      <c r="G84" s="4">
        <v>33.9</v>
      </c>
      <c r="H84" s="8">
        <v>767</v>
      </c>
      <c r="I84" s="5">
        <v>17.98</v>
      </c>
      <c r="J84" s="5">
        <v>680</v>
      </c>
      <c r="K84" s="6"/>
      <c r="L84" s="5" t="s">
        <v>79</v>
      </c>
      <c r="M84" s="15" t="str">
        <f t="shared" si="3"/>
        <v/>
      </c>
    </row>
    <row r="85" spans="2:13" x14ac:dyDescent="0.2">
      <c r="B85" s="30" t="s">
        <v>107</v>
      </c>
      <c r="C85" s="1" t="s">
        <v>75</v>
      </c>
      <c r="D85" s="2">
        <v>24.8</v>
      </c>
      <c r="E85" s="7">
        <v>997</v>
      </c>
      <c r="F85" s="3">
        <f t="shared" si="2"/>
        <v>7.6130653266331663E-3</v>
      </c>
      <c r="G85" s="4">
        <v>39.799999999999997</v>
      </c>
      <c r="H85" s="8">
        <v>303</v>
      </c>
      <c r="I85" s="5">
        <v>11.25</v>
      </c>
      <c r="J85" s="5">
        <v>840</v>
      </c>
      <c r="K85" s="6"/>
      <c r="L85" s="5" t="s">
        <v>84</v>
      </c>
      <c r="M85" s="15" t="str">
        <f t="shared" si="3"/>
        <v/>
      </c>
    </row>
    <row r="86" spans="2:13" x14ac:dyDescent="0.2">
      <c r="B86" s="30" t="s">
        <v>108</v>
      </c>
      <c r="C86" s="1" t="s">
        <v>75</v>
      </c>
      <c r="D86" s="2">
        <v>28.5</v>
      </c>
      <c r="E86" s="7">
        <v>5521</v>
      </c>
      <c r="F86" s="3">
        <f t="shared" si="2"/>
        <v>3.6666666666666667E-2</v>
      </c>
      <c r="G86" s="4">
        <v>45.9</v>
      </c>
      <c r="H86" s="8">
        <v>1683</v>
      </c>
      <c r="I86" s="5">
        <v>35.26</v>
      </c>
      <c r="J86" s="5">
        <v>920</v>
      </c>
      <c r="K86" s="6" t="s">
        <v>86</v>
      </c>
      <c r="L86" s="5" t="s">
        <v>79</v>
      </c>
      <c r="M86" s="15" t="str">
        <f t="shared" si="3"/>
        <v/>
      </c>
    </row>
    <row r="87" spans="2:13" x14ac:dyDescent="0.2">
      <c r="B87" s="30" t="s">
        <v>109</v>
      </c>
      <c r="C87" s="1" t="s">
        <v>75</v>
      </c>
      <c r="D87" s="2">
        <v>18.399999999999999</v>
      </c>
      <c r="E87" s="7">
        <v>905</v>
      </c>
      <c r="F87" s="3">
        <f t="shared" si="2"/>
        <v>9.0540540540540553E-3</v>
      </c>
      <c r="G87" s="4">
        <v>29.6</v>
      </c>
      <c r="H87" s="8">
        <v>268</v>
      </c>
      <c r="I87" s="5">
        <v>8.85</v>
      </c>
      <c r="J87" s="5">
        <v>580</v>
      </c>
      <c r="K87" s="6" t="s">
        <v>81</v>
      </c>
      <c r="L87" s="5" t="s">
        <v>82</v>
      </c>
      <c r="M87" s="15" t="str">
        <f t="shared" si="3"/>
        <v/>
      </c>
    </row>
    <row r="88" spans="2:13" x14ac:dyDescent="0.2">
      <c r="B88" s="30" t="s">
        <v>110</v>
      </c>
      <c r="C88" s="1" t="s">
        <v>75</v>
      </c>
      <c r="D88" s="2">
        <v>12.1</v>
      </c>
      <c r="E88" s="7">
        <v>3726</v>
      </c>
      <c r="F88" s="3">
        <f t="shared" si="2"/>
        <v>5.8205128205128201E-2</v>
      </c>
      <c r="G88" s="4">
        <v>19.5</v>
      </c>
      <c r="H88" s="8">
        <v>1135</v>
      </c>
      <c r="I88" s="5">
        <v>23.24</v>
      </c>
      <c r="J88" s="5">
        <v>380</v>
      </c>
      <c r="K88" s="6" t="s">
        <v>86</v>
      </c>
      <c r="L88" s="5" t="s">
        <v>92</v>
      </c>
      <c r="M88" s="15" t="str">
        <f t="shared" si="3"/>
        <v/>
      </c>
    </row>
    <row r="89" spans="2:13" x14ac:dyDescent="0.2">
      <c r="B89" s="5" t="s">
        <v>133</v>
      </c>
      <c r="C89" s="1" t="s">
        <v>75</v>
      </c>
      <c r="D89" s="2">
        <v>3</v>
      </c>
      <c r="E89" s="2">
        <v>95</v>
      </c>
      <c r="F89" s="3">
        <f t="shared" si="2"/>
        <v>6.0416666666666665E-3</v>
      </c>
      <c r="G89" s="4">
        <v>4.8</v>
      </c>
      <c r="H89" s="4">
        <v>29</v>
      </c>
      <c r="I89" s="5"/>
      <c r="J89" s="5" t="s">
        <v>163</v>
      </c>
      <c r="K89" s="6" t="s">
        <v>64</v>
      </c>
      <c r="L89" s="5"/>
      <c r="M89" s="15" t="str">
        <f t="shared" si="3"/>
        <v>Y</v>
      </c>
    </row>
    <row r="90" spans="2:13" x14ac:dyDescent="0.2">
      <c r="B90" s="30" t="s">
        <v>111</v>
      </c>
      <c r="C90" s="1" t="s">
        <v>75</v>
      </c>
      <c r="D90" s="2">
        <v>12.6</v>
      </c>
      <c r="E90" s="7">
        <v>482</v>
      </c>
      <c r="F90" s="3">
        <f t="shared" si="2"/>
        <v>7.2772277227722776E-3</v>
      </c>
      <c r="G90" s="4">
        <v>20.2</v>
      </c>
      <c r="H90" s="8">
        <v>147</v>
      </c>
      <c r="I90" s="5">
        <v>5.39</v>
      </c>
      <c r="J90" s="5">
        <v>400</v>
      </c>
      <c r="K90" s="6"/>
      <c r="L90" s="5" t="s">
        <v>79</v>
      </c>
      <c r="M90" s="15" t="str">
        <f t="shared" si="3"/>
        <v/>
      </c>
    </row>
    <row r="91" spans="2:13" x14ac:dyDescent="0.2">
      <c r="B91" s="30" t="s">
        <v>112</v>
      </c>
      <c r="C91" s="1" t="s">
        <v>75</v>
      </c>
      <c r="D91" s="2">
        <v>10.7</v>
      </c>
      <c r="E91" s="7">
        <v>52</v>
      </c>
      <c r="F91" s="3">
        <f t="shared" si="2"/>
        <v>9.2485549132947974E-4</v>
      </c>
      <c r="G91" s="4">
        <v>17.3</v>
      </c>
      <c r="H91" s="8">
        <v>16</v>
      </c>
      <c r="I91" s="5">
        <v>3.63</v>
      </c>
      <c r="J91" s="5">
        <v>380</v>
      </c>
      <c r="K91" s="6"/>
      <c r="L91" s="5" t="s">
        <v>84</v>
      </c>
      <c r="M91" s="15" t="str">
        <f t="shared" si="3"/>
        <v/>
      </c>
    </row>
    <row r="92" spans="2:13" x14ac:dyDescent="0.2">
      <c r="B92" s="30" t="s">
        <v>114</v>
      </c>
      <c r="C92" s="1" t="s">
        <v>75</v>
      </c>
      <c r="D92" s="2">
        <v>4</v>
      </c>
      <c r="E92" s="2">
        <v>180</v>
      </c>
      <c r="F92" s="3">
        <f t="shared" si="2"/>
        <v>8.5536547433903588E-3</v>
      </c>
      <c r="G92" s="4">
        <v>6.43</v>
      </c>
      <c r="H92" s="4">
        <v>55</v>
      </c>
      <c r="I92" s="5">
        <v>1.29</v>
      </c>
      <c r="J92" s="5">
        <v>225</v>
      </c>
      <c r="K92" s="6" t="s">
        <v>64</v>
      </c>
      <c r="L92" s="5" t="s">
        <v>76</v>
      </c>
      <c r="M92" s="15" t="str">
        <f t="shared" si="3"/>
        <v/>
      </c>
    </row>
    <row r="93" spans="2:13" ht="25.5" x14ac:dyDescent="0.2">
      <c r="B93" s="30" t="s">
        <v>113</v>
      </c>
      <c r="C93" s="1" t="s">
        <v>75</v>
      </c>
      <c r="D93" s="2">
        <v>4.5999999999999996</v>
      </c>
      <c r="E93" s="2">
        <v>154</v>
      </c>
      <c r="F93" s="3">
        <f t="shared" si="2"/>
        <v>6.3513513513513507E-3</v>
      </c>
      <c r="G93" s="4">
        <v>7.4</v>
      </c>
      <c r="H93" s="4">
        <v>47</v>
      </c>
      <c r="I93" s="5">
        <v>1.29</v>
      </c>
      <c r="J93" s="5">
        <v>0</v>
      </c>
      <c r="K93" s="6" t="s">
        <v>69</v>
      </c>
      <c r="L93" s="5"/>
      <c r="M93" s="15" t="str">
        <f t="shared" si="3"/>
        <v/>
      </c>
    </row>
    <row r="94" spans="2:13" x14ac:dyDescent="0.2">
      <c r="B94" s="30" t="s">
        <v>98</v>
      </c>
      <c r="C94" s="1" t="s">
        <v>75</v>
      </c>
      <c r="D94" s="2">
        <v>18</v>
      </c>
      <c r="E94" s="2">
        <v>463</v>
      </c>
      <c r="F94" s="3">
        <f t="shared" si="2"/>
        <v>4.5804195804195801E-3</v>
      </c>
      <c r="G94" s="4">
        <v>28.6</v>
      </c>
      <c r="H94" s="4">
        <v>131</v>
      </c>
      <c r="I94" s="5">
        <v>7.23</v>
      </c>
      <c r="J94" s="5">
        <v>0</v>
      </c>
      <c r="K94" s="6" t="s">
        <v>5</v>
      </c>
      <c r="L94" s="5" t="s">
        <v>99</v>
      </c>
      <c r="M94" s="15" t="str">
        <f t="shared" si="3"/>
        <v/>
      </c>
    </row>
    <row r="95" spans="2:13" x14ac:dyDescent="0.2">
      <c r="B95" s="30" t="s">
        <v>101</v>
      </c>
      <c r="C95" s="1" t="s">
        <v>75</v>
      </c>
      <c r="D95" s="2">
        <v>66.5</v>
      </c>
      <c r="E95" s="7">
        <v>5387</v>
      </c>
      <c r="F95" s="3">
        <f t="shared" si="2"/>
        <v>1.5345794392523364E-2</v>
      </c>
      <c r="G95" s="4">
        <v>107</v>
      </c>
      <c r="H95" s="8">
        <v>1642</v>
      </c>
      <c r="I95" s="5">
        <v>42.34</v>
      </c>
      <c r="J95" s="5">
        <v>2140</v>
      </c>
      <c r="K95" s="6" t="s">
        <v>81</v>
      </c>
      <c r="L95" s="5" t="s">
        <v>25</v>
      </c>
      <c r="M95" s="15" t="str">
        <f t="shared" si="3"/>
        <v/>
      </c>
    </row>
    <row r="96" spans="2:13" x14ac:dyDescent="0.2">
      <c r="B96" s="30" t="s">
        <v>115</v>
      </c>
      <c r="C96" s="1" t="s">
        <v>75</v>
      </c>
      <c r="D96" s="2">
        <v>44.9</v>
      </c>
      <c r="E96" s="7">
        <v>4375</v>
      </c>
      <c r="F96" s="3">
        <f t="shared" si="2"/>
        <v>1.8462603878116345E-2</v>
      </c>
      <c r="G96" s="4">
        <v>72.2</v>
      </c>
      <c r="H96" s="8">
        <v>1333</v>
      </c>
      <c r="I96" s="5">
        <v>34.53</v>
      </c>
      <c r="J96" s="5">
        <v>1440</v>
      </c>
      <c r="K96" s="6"/>
      <c r="L96" s="5" t="s">
        <v>103</v>
      </c>
      <c r="M96" s="15" t="str">
        <f t="shared" si="3"/>
        <v/>
      </c>
    </row>
    <row r="97" spans="2:13" x14ac:dyDescent="0.2">
      <c r="B97" s="30" t="s">
        <v>119</v>
      </c>
      <c r="C97" s="1" t="s">
        <v>75</v>
      </c>
      <c r="D97" s="2">
        <v>79.7</v>
      </c>
      <c r="E97" s="7">
        <v>7661</v>
      </c>
      <c r="F97" s="3">
        <f t="shared" si="2"/>
        <v>1.8199532346063911E-2</v>
      </c>
      <c r="G97" s="4">
        <v>128.30000000000001</v>
      </c>
      <c r="H97" s="8">
        <v>2335</v>
      </c>
      <c r="I97" s="5">
        <v>60.76</v>
      </c>
      <c r="J97" s="5">
        <v>2560</v>
      </c>
      <c r="K97" s="6" t="s">
        <v>86</v>
      </c>
      <c r="L97" s="5" t="s">
        <v>84</v>
      </c>
      <c r="M97" s="15" t="str">
        <f t="shared" si="3"/>
        <v/>
      </c>
    </row>
    <row r="98" spans="2:13" x14ac:dyDescent="0.2">
      <c r="B98" s="30" t="s">
        <v>116</v>
      </c>
      <c r="C98" s="1" t="s">
        <v>75</v>
      </c>
      <c r="D98" s="2">
        <v>29.7</v>
      </c>
      <c r="E98" s="7">
        <v>2883</v>
      </c>
      <c r="F98" s="3">
        <f t="shared" si="2"/>
        <v>1.8389121338912132E-2</v>
      </c>
      <c r="G98" s="4">
        <v>47.8</v>
      </c>
      <c r="H98" s="8">
        <v>879</v>
      </c>
      <c r="I98" s="5">
        <v>22.29</v>
      </c>
      <c r="J98" s="5">
        <v>950</v>
      </c>
      <c r="K98" s="6"/>
      <c r="L98" s="5" t="s">
        <v>20</v>
      </c>
      <c r="M98" s="15" t="str">
        <f t="shared" si="3"/>
        <v/>
      </c>
    </row>
    <row r="99" spans="2:13" x14ac:dyDescent="0.2">
      <c r="B99" s="30" t="s">
        <v>117</v>
      </c>
      <c r="C99" s="1" t="s">
        <v>75</v>
      </c>
      <c r="D99" s="2">
        <v>10.5</v>
      </c>
      <c r="E99" s="7">
        <v>146</v>
      </c>
      <c r="F99" s="3">
        <f t="shared" si="2"/>
        <v>2.6190476190476189E-3</v>
      </c>
      <c r="G99" s="4">
        <v>16.8</v>
      </c>
      <c r="H99" s="8">
        <v>44</v>
      </c>
      <c r="I99" s="5">
        <v>3.77</v>
      </c>
      <c r="J99" s="5">
        <v>380</v>
      </c>
      <c r="K99" s="6"/>
      <c r="L99" s="5" t="s">
        <v>84</v>
      </c>
      <c r="M99" s="15" t="str">
        <f t="shared" si="3"/>
        <v/>
      </c>
    </row>
    <row r="100" spans="2:13" x14ac:dyDescent="0.2">
      <c r="B100" s="30" t="s">
        <v>118</v>
      </c>
      <c r="C100" s="1" t="s">
        <v>75</v>
      </c>
      <c r="D100" s="2">
        <v>15.6</v>
      </c>
      <c r="E100" s="7">
        <v>3812</v>
      </c>
      <c r="F100" s="3">
        <f t="shared" si="2"/>
        <v>4.6439999999999995E-2</v>
      </c>
      <c r="G100" s="4">
        <v>25</v>
      </c>
      <c r="H100" s="8">
        <v>1161</v>
      </c>
      <c r="I100" s="5">
        <v>24.61</v>
      </c>
      <c r="J100" s="5">
        <v>500</v>
      </c>
      <c r="K100" s="6" t="s">
        <v>86</v>
      </c>
      <c r="L100" s="5" t="s">
        <v>92</v>
      </c>
      <c r="M100" s="15" t="str">
        <f t="shared" si="3"/>
        <v/>
      </c>
    </row>
    <row r="101" spans="2:13" x14ac:dyDescent="0.2">
      <c r="B101" s="30" t="s">
        <v>122</v>
      </c>
      <c r="C101" s="1" t="s">
        <v>75</v>
      </c>
      <c r="D101" s="2">
        <v>2.6</v>
      </c>
      <c r="E101" s="7">
        <v>56</v>
      </c>
      <c r="F101" s="3">
        <f t="shared" si="2"/>
        <v>4.2500000000000003E-3</v>
      </c>
      <c r="G101" s="4">
        <v>4</v>
      </c>
      <c r="H101" s="8">
        <v>17</v>
      </c>
      <c r="I101" s="5">
        <v>1</v>
      </c>
      <c r="J101" s="5">
        <v>80</v>
      </c>
      <c r="K101" s="6"/>
      <c r="L101" s="5" t="s">
        <v>121</v>
      </c>
      <c r="M101" s="15" t="str">
        <f t="shared" si="3"/>
        <v/>
      </c>
    </row>
    <row r="102" spans="2:13" x14ac:dyDescent="0.2">
      <c r="B102" s="30" t="s">
        <v>120</v>
      </c>
      <c r="C102" s="1" t="s">
        <v>75</v>
      </c>
      <c r="D102" s="2">
        <v>2.6</v>
      </c>
      <c r="E102" s="7">
        <v>56</v>
      </c>
      <c r="F102" s="3">
        <f t="shared" si="2"/>
        <v>4.1463414634146344E-3</v>
      </c>
      <c r="G102" s="4">
        <v>4.0999999999999996</v>
      </c>
      <c r="H102" s="8">
        <v>17</v>
      </c>
      <c r="I102" s="5">
        <v>1</v>
      </c>
      <c r="J102" s="5">
        <v>80</v>
      </c>
      <c r="K102" s="6"/>
      <c r="L102" s="5" t="s">
        <v>121</v>
      </c>
      <c r="M102" s="15" t="str">
        <f t="shared" si="3"/>
        <v/>
      </c>
    </row>
    <row r="103" spans="2:13" x14ac:dyDescent="0.2">
      <c r="B103" s="30" t="s">
        <v>124</v>
      </c>
      <c r="C103" s="1" t="s">
        <v>75</v>
      </c>
      <c r="D103" s="2">
        <v>14.2</v>
      </c>
      <c r="E103" s="7">
        <v>630</v>
      </c>
      <c r="F103" s="3">
        <f t="shared" si="2"/>
        <v>8.4210526315789472E-3</v>
      </c>
      <c r="G103" s="4">
        <v>22.8</v>
      </c>
      <c r="H103" s="8">
        <v>192</v>
      </c>
      <c r="I103" s="5">
        <v>6.66</v>
      </c>
      <c r="J103" s="5">
        <v>460</v>
      </c>
      <c r="K103" s="6"/>
      <c r="L103" s="5" t="s">
        <v>125</v>
      </c>
      <c r="M103" s="15" t="str">
        <f t="shared" si="3"/>
        <v/>
      </c>
    </row>
    <row r="104" spans="2:13" x14ac:dyDescent="0.2">
      <c r="B104" s="30" t="s">
        <v>123</v>
      </c>
      <c r="C104" s="1" t="s">
        <v>75</v>
      </c>
      <c r="D104" s="2">
        <v>24.9</v>
      </c>
      <c r="E104" s="2">
        <v>875</v>
      </c>
      <c r="F104" s="3">
        <f t="shared" si="2"/>
        <v>6.6500000000000005E-3</v>
      </c>
      <c r="G104" s="4">
        <v>40</v>
      </c>
      <c r="H104" s="4">
        <v>266</v>
      </c>
      <c r="I104" s="5">
        <v>10.81</v>
      </c>
      <c r="J104" s="5">
        <v>0</v>
      </c>
      <c r="K104" s="6" t="s">
        <v>5</v>
      </c>
      <c r="L104" s="5" t="s">
        <v>29</v>
      </c>
      <c r="M104" s="15" t="str">
        <f t="shared" si="3"/>
        <v/>
      </c>
    </row>
    <row r="105" spans="2:13" x14ac:dyDescent="0.2">
      <c r="B105" s="30" t="s">
        <v>126</v>
      </c>
      <c r="C105" s="1" t="s">
        <v>75</v>
      </c>
      <c r="D105" s="2">
        <v>7.7</v>
      </c>
      <c r="E105" s="7">
        <v>151</v>
      </c>
      <c r="F105" s="3">
        <f t="shared" si="2"/>
        <v>3.7398373983739837E-3</v>
      </c>
      <c r="G105" s="4">
        <v>12.3</v>
      </c>
      <c r="H105" s="8">
        <v>46</v>
      </c>
      <c r="I105" s="5">
        <v>2.88</v>
      </c>
      <c r="J105" s="5">
        <v>240</v>
      </c>
      <c r="K105" s="6"/>
      <c r="L105" s="5" t="s">
        <v>121</v>
      </c>
      <c r="M105" s="15" t="str">
        <f t="shared" si="3"/>
        <v/>
      </c>
    </row>
    <row r="106" spans="2:13" x14ac:dyDescent="0.2">
      <c r="B106" s="30" t="s">
        <v>127</v>
      </c>
      <c r="C106" s="1" t="s">
        <v>75</v>
      </c>
      <c r="D106" s="2">
        <v>15.8</v>
      </c>
      <c r="E106" s="2">
        <v>273</v>
      </c>
      <c r="F106" s="3">
        <f t="shared" si="2"/>
        <v>3.2549019607843138E-3</v>
      </c>
      <c r="G106" s="4">
        <v>25.5</v>
      </c>
      <c r="H106" s="4">
        <v>83</v>
      </c>
      <c r="I106" s="5">
        <v>5.85</v>
      </c>
      <c r="J106" s="5">
        <v>0</v>
      </c>
      <c r="K106" s="6" t="s">
        <v>5</v>
      </c>
      <c r="L106" s="5" t="s">
        <v>128</v>
      </c>
      <c r="M106" s="15" t="str">
        <f t="shared" si="3"/>
        <v/>
      </c>
    </row>
    <row r="107" spans="2:13" x14ac:dyDescent="0.2">
      <c r="B107" s="5" t="s">
        <v>134</v>
      </c>
      <c r="C107" s="1" t="s">
        <v>75</v>
      </c>
      <c r="D107" s="2">
        <v>26.9</v>
      </c>
      <c r="E107" s="2">
        <v>3665</v>
      </c>
      <c r="F107" s="3">
        <f t="shared" si="2"/>
        <v>2.5796766743648964E-2</v>
      </c>
      <c r="G107" s="4">
        <v>43.3</v>
      </c>
      <c r="H107" s="4">
        <v>1117</v>
      </c>
      <c r="I107" s="5"/>
      <c r="J107" s="5">
        <v>0</v>
      </c>
      <c r="K107" s="6" t="s">
        <v>5</v>
      </c>
      <c r="L107" s="5"/>
      <c r="M107" s="15" t="str">
        <f t="shared" si="3"/>
        <v>Y</v>
      </c>
    </row>
    <row r="108" spans="2:13" x14ac:dyDescent="0.2">
      <c r="B108" s="30" t="s">
        <v>129</v>
      </c>
      <c r="C108" s="1" t="s">
        <v>75</v>
      </c>
      <c r="D108" s="2">
        <v>7.63</v>
      </c>
      <c r="E108" s="7">
        <v>503</v>
      </c>
      <c r="F108" s="3">
        <f t="shared" si="2"/>
        <v>1.2439024390243901E-2</v>
      </c>
      <c r="G108" s="4">
        <v>12.3</v>
      </c>
      <c r="H108" s="8">
        <v>153</v>
      </c>
      <c r="I108" s="5">
        <v>4.22</v>
      </c>
      <c r="J108" s="5">
        <v>240</v>
      </c>
      <c r="K108" s="6"/>
      <c r="L108" s="5" t="s">
        <v>84</v>
      </c>
      <c r="M108" s="15" t="str">
        <f t="shared" si="3"/>
        <v/>
      </c>
    </row>
    <row r="109" spans="2:13" x14ac:dyDescent="0.2">
      <c r="B109" s="31" t="s">
        <v>138</v>
      </c>
      <c r="C109" s="1" t="s">
        <v>136</v>
      </c>
      <c r="D109" s="2">
        <v>8.6</v>
      </c>
      <c r="E109" s="7">
        <v>787</v>
      </c>
      <c r="F109" s="3">
        <f t="shared" si="2"/>
        <v>1.7391304347826087E-2</v>
      </c>
      <c r="G109" s="4">
        <v>13.8</v>
      </c>
      <c r="H109" s="8">
        <v>240</v>
      </c>
      <c r="I109" s="5">
        <v>5.56</v>
      </c>
      <c r="J109" s="5">
        <v>270</v>
      </c>
      <c r="K109" s="6"/>
      <c r="L109" s="5" t="s">
        <v>137</v>
      </c>
      <c r="M109" s="15" t="str">
        <f t="shared" si="3"/>
        <v/>
      </c>
    </row>
    <row r="110" spans="2:13" x14ac:dyDescent="0.2">
      <c r="B110" s="31" t="s">
        <v>135</v>
      </c>
      <c r="C110" s="1" t="s">
        <v>136</v>
      </c>
      <c r="D110" s="2">
        <v>1.9</v>
      </c>
      <c r="E110" s="7">
        <v>121</v>
      </c>
      <c r="F110" s="3">
        <f t="shared" si="2"/>
        <v>1.2333333333333333E-2</v>
      </c>
      <c r="G110" s="4">
        <v>3</v>
      </c>
      <c r="H110" s="8">
        <v>37</v>
      </c>
      <c r="I110" s="5">
        <v>1.03</v>
      </c>
      <c r="J110" s="5">
        <v>60</v>
      </c>
      <c r="K110" s="6"/>
      <c r="L110" s="5" t="s">
        <v>137</v>
      </c>
      <c r="M110" s="15" t="str">
        <f t="shared" si="3"/>
        <v/>
      </c>
    </row>
    <row r="111" spans="2:13" x14ac:dyDescent="0.2">
      <c r="B111" s="30" t="s">
        <v>139</v>
      </c>
      <c r="C111" s="1" t="s">
        <v>136</v>
      </c>
      <c r="D111" s="2">
        <v>8.6</v>
      </c>
      <c r="E111" s="2">
        <v>787</v>
      </c>
      <c r="F111" s="3">
        <f t="shared" si="2"/>
        <v>1.7391304347826087E-2</v>
      </c>
      <c r="G111" s="4">
        <v>13.8</v>
      </c>
      <c r="H111" s="4">
        <v>240</v>
      </c>
      <c r="I111" s="5">
        <v>6.12</v>
      </c>
      <c r="J111" s="5">
        <v>0</v>
      </c>
      <c r="K111" s="6" t="s">
        <v>5</v>
      </c>
      <c r="L111" s="5" t="s">
        <v>137</v>
      </c>
      <c r="M111" s="15" t="str">
        <f t="shared" si="3"/>
        <v/>
      </c>
    </row>
    <row r="112" spans="2:13" x14ac:dyDescent="0.2">
      <c r="B112" s="30" t="s">
        <v>140</v>
      </c>
      <c r="C112" s="1" t="s">
        <v>136</v>
      </c>
      <c r="D112" s="2">
        <v>1.9</v>
      </c>
      <c r="E112" s="7">
        <v>121</v>
      </c>
      <c r="F112" s="3">
        <f t="shared" si="2"/>
        <v>1.2333333333333333E-2</v>
      </c>
      <c r="G112" s="4">
        <v>3</v>
      </c>
      <c r="H112" s="8">
        <v>37</v>
      </c>
      <c r="I112" s="5">
        <v>1</v>
      </c>
      <c r="J112" s="5">
        <v>60</v>
      </c>
      <c r="K112" s="6"/>
      <c r="L112" s="5" t="s">
        <v>137</v>
      </c>
      <c r="M112" s="15" t="str">
        <f t="shared" si="3"/>
        <v/>
      </c>
    </row>
    <row r="113" spans="2:13" x14ac:dyDescent="0.2">
      <c r="B113" s="30" t="s">
        <v>141</v>
      </c>
      <c r="C113" s="1" t="s">
        <v>136</v>
      </c>
      <c r="D113" s="2">
        <v>16.899999999999999</v>
      </c>
      <c r="E113" s="7">
        <v>1574</v>
      </c>
      <c r="F113" s="3">
        <f t="shared" si="2"/>
        <v>1.7647058823529412E-2</v>
      </c>
      <c r="G113" s="4">
        <v>27.2</v>
      </c>
      <c r="H113" s="8">
        <v>480</v>
      </c>
      <c r="I113" s="5">
        <v>11.62</v>
      </c>
      <c r="J113" s="5">
        <v>550</v>
      </c>
      <c r="K113" s="6"/>
      <c r="L113" s="5" t="s">
        <v>137</v>
      </c>
      <c r="M113" s="15" t="str">
        <f t="shared" si="3"/>
        <v/>
      </c>
    </row>
    <row r="114" spans="2:13" x14ac:dyDescent="0.2">
      <c r="B114" s="30" t="s">
        <v>142</v>
      </c>
      <c r="C114" s="1" t="s">
        <v>136</v>
      </c>
      <c r="D114" s="2">
        <v>6.5</v>
      </c>
      <c r="E114" s="7">
        <v>655</v>
      </c>
      <c r="F114" s="3">
        <f t="shared" si="2"/>
        <v>1.9230769230769228E-2</v>
      </c>
      <c r="G114" s="4">
        <v>10.4</v>
      </c>
      <c r="H114" s="8">
        <v>200</v>
      </c>
      <c r="I114" s="5">
        <v>5.0599999999999996</v>
      </c>
      <c r="J114" s="5">
        <v>210</v>
      </c>
      <c r="K114" s="6"/>
      <c r="L114" s="5" t="s">
        <v>137</v>
      </c>
      <c r="M114" s="15" t="str">
        <f t="shared" si="3"/>
        <v/>
      </c>
    </row>
  </sheetData>
  <autoFilter ref="A3:M114"/>
  <sortState ref="A4:L114">
    <sortCondition ref="C4:C114"/>
    <sortCondition ref="B4:B114"/>
  </sortState>
  <hyperlinks>
    <hyperlink ref="B4" r:id="rId1" display="https://zwiftinsider.com/bologna-time-trial-lap/"/>
    <hyperlink ref="B7" r:id="rId2" display="https://zwiftinsider.com/2018-uci-worlds/"/>
    <hyperlink ref="B8" r:id="rId3" display="https://zwiftinsider.com/Achterbahn/"/>
    <hyperlink ref="B9" r:id="rId4" display="https://zwiftinsider.com/innsbruck-kom-after-party/"/>
    <hyperlink ref="B10" r:id="rId5" display="https://zwiftinsider.com/Innsbruckring/"/>
    <hyperlink ref="B12" r:id="rId6" display="https://zwiftinsider.com/Lutscher/"/>
    <hyperlink ref="B11" r:id="rId7" display="https://zwiftinsider.com/Lutscher/"/>
    <hyperlink ref="B14" r:id="rId8" display="https://zwiftinsider.com/Classique/"/>
    <hyperlink ref="B13" r:id="rId9" display="https://zwiftinsider.com/Classique/"/>
    <hyperlink ref="B15" r:id="rId10" display="https://zwiftinsider.com/greater-london-8/"/>
    <hyperlink ref="B16" r:id="rId11" display="https://zwiftinsider.com/greater-london-flat/"/>
    <hyperlink ref="B17" r:id="rId12" display="https://zwiftinsider.com/greater-london-loop/"/>
    <hyperlink ref="B18" r:id="rId13" display="https://zwiftinsider.com/greatest-london-flat/"/>
    <hyperlink ref="B19" r:id="rId14" display="https://zwiftinsider.com/greatest-london-loop/"/>
    <hyperlink ref="B20" r:id="rId15" display="https://zwiftinsider.com/keith-hill-after-party/"/>
    <hyperlink ref="B21" r:id="rId16" display="https://zwiftinsider.com/leith-hill-after-party/"/>
    <hyperlink ref="B22" r:id="rId17" display="https://zwiftinsider.com/london-8/"/>
    <hyperlink ref="B24" r:id="rId18" display="https://zwiftinsider.com/london-loop-box-hill-finish/"/>
    <hyperlink ref="B23" r:id="rId19" display="https://zwiftinsider.com/london-loop/"/>
    <hyperlink ref="B26" r:id="rId20" display="https://zwiftinsider.com/london-pretzel/"/>
    <hyperlink ref="B27" r:id="rId21" display="https://zwiftinsider.com/prl-full/"/>
    <hyperlink ref="B28" r:id="rId22" display="https://zwiftinsider.com/prl-half/"/>
    <hyperlink ref="B25" r:id="rId23" display="https://zwiftinsider.com/surrey-hills/"/>
    <hyperlink ref="B29" r:id="rId24" display="https://zwiftinsider.com/triple-loops/"/>
    <hyperlink ref="B30" r:id="rId25" display="https://zwiftinsider.com/astoria-line-8/"/>
    <hyperlink ref="B32" r:id="rId26" display="https://zwiftinsider.com/everything-bagel/"/>
    <hyperlink ref="B34" r:id="rId27" display="https://zwiftinsider.com/gotham-grind"/>
    <hyperlink ref="B35" r:id="rId28" display="https://zwiftinsider.com/gotham-grind/"/>
    <hyperlink ref="B37" r:id="rId29" display="https://zwiftinsider.com/grand-central-circuit/"/>
    <hyperlink ref="B36" r:id="rId30" display="https://zwiftinsider.com/grand-central-circuit/"/>
    <hyperlink ref="B40" r:id="rId31" display="https://zwiftinsider.com/knickerbocker-reverse/"/>
    <hyperlink ref="B39" r:id="rId32" display="https://zwiftinsider.com/Knickerbocker/"/>
    <hyperlink ref="B41" r:id="rId33" display="https://zwiftinsider.com/Lady-Liberty/"/>
    <hyperlink ref="B43" r:id="rId34" display="https://zwiftinsider.com/laguardia-loop/"/>
    <hyperlink ref="B42" r:id="rId35" display="https://zwiftinsider.com/LaGuardia-Loop/"/>
    <hyperlink ref="B44" r:id="rId36" display="https://zwiftinsider.com/Mighty-Metropolitan/"/>
    <hyperlink ref="B45" r:id="rId37" display="https://zwiftinsider.com/nyc-kom-after-party/"/>
    <hyperlink ref="B47" r:id="rId38" display="https://zwiftinsider.com/park-perimeter-loop/"/>
    <hyperlink ref="B46" r:id="rId39" display="https://zwiftinsider.com/park-perimeter-loop/"/>
    <hyperlink ref="B49" r:id="rId40" display="https://zwiftinsider.com/Rising-Empire/"/>
    <hyperlink ref="B53" r:id="rId41" display="https://zwiftinsider.com/the-6-train/"/>
    <hyperlink ref="B52" r:id="rId42" display="https://zwiftinsider.com/the-6-train/"/>
    <hyperlink ref="B55" r:id="rId43" display="https://zwiftinsider.com/the-highline/"/>
    <hyperlink ref="B54" r:id="rId44" display="https://zwiftinsider.com/the-highline/"/>
    <hyperlink ref="B56" r:id="rId45" display="https://zwiftinsider.com/2015-uci-worlds/"/>
    <hyperlink ref="B62" r:id="rId46" display="https://zwiftinsider.com/richmond-flat/"/>
    <hyperlink ref="B57" r:id="rId47" display="https://zwiftinsider.com/richmond-hilly/"/>
    <hyperlink ref="B65" r:id="rId48" display="https://zwiftinsider.com/bambino-fondo/"/>
    <hyperlink ref="B66" r:id="rId49" display="https://zwiftinsider.com/big-foot-hills"/>
    <hyperlink ref="B67" r:id="rId50" display="https://zwiftinsider.com/big-loop/"/>
    <hyperlink ref="B68" r:id="rId51" display="https://zwiftinsider.com/bigger-loop/"/>
    <hyperlink ref="B71" r:id="rId52" display="https://zwiftinsider.com/dust-in-the-wind/"/>
    <hyperlink ref="B72" r:id="rId53" display="https://zwiftinsider.com/figure-8/"/>
    <hyperlink ref="B73" r:id="rId54" display="https://zwiftinsider.com/figure-8/"/>
    <hyperlink ref="B74" r:id="rId55" display="https://zwiftinsider.com/flat-route/"/>
    <hyperlink ref="B75" r:id="rId56" display="https://zwiftinsider.com/four-horsemen/"/>
    <hyperlink ref="B76" r:id="rId57" display="https://zwiftinsider.com/gran-fondo/"/>
    <hyperlink ref="B78" r:id="rId58" display="https://zwiftinsider.com/hilly-route/"/>
    <hyperlink ref="B79" r:id="rId59" display="https://zwiftinsider.com/jons-route/"/>
    <hyperlink ref="B80" r:id="rId60" display="https://zwiftinsider.com/Jungle-Circuit/"/>
    <hyperlink ref="B94" r:id="rId61" display="https://zwiftinsider.com/magnificent-8/"/>
    <hyperlink ref="B81" r:id="rId62" display="https://zwiftinsider.com/medio-fondo/"/>
    <hyperlink ref="B95" r:id="rId63" display="https://zwiftinsider.com/mega-pretzel/"/>
    <hyperlink ref="B82" r:id="rId64" display="https://zwiftinsider.com/mountain-8/"/>
    <hyperlink ref="B83" r:id="rId65" display="https://zwiftinsider.com/mountain-route/"/>
    <hyperlink ref="B84" r:id="rId66" display="https://zwiftinsider.com/muir-and-the-mountain/"/>
    <hyperlink ref="B63" r:id="rId67" display="https://zwiftinsider.com/ocean-blvd/"/>
    <hyperlink ref="B85" r:id="rId68" display="https://zwiftinsider.com/out-and-back-again/"/>
    <hyperlink ref="B86" r:id="rId69" display="https://zwiftinsider.com/Quatch-Quest/"/>
    <hyperlink ref="B87" r:id="rId70" display="https://zwiftinsider.com/road-to-ruins/"/>
    <hyperlink ref="B88" r:id="rId71" display="https://zwiftinsider.com/road-to-sky/"/>
    <hyperlink ref="B90" r:id="rId72" display="https://zwiftinsider.com/sand-and-sequoias/"/>
    <hyperlink ref="B91" r:id="rId73" display="https://zwiftinsider.com/Tempus-Fugit/"/>
    <hyperlink ref="B93" r:id="rId74" display="https://zwiftinsider.com/thats-amore/"/>
    <hyperlink ref="B92" r:id="rId75" display="https://zwiftinsider.com/thats-amore/"/>
    <hyperlink ref="B96" r:id="rId76" display="https://zwiftinsider.com/the-pretzel/"/>
    <hyperlink ref="B98" r:id="rId77" display="https://zwiftinsider.com/three-sisters/"/>
    <hyperlink ref="B99" r:id="rId78" display="https://zwiftinsider.com/tick-tock/"/>
    <hyperlink ref="B100" r:id="rId79" display="https://zwiftinsider.com/tour-of-fire-and-ice/"/>
    <hyperlink ref="B97" r:id="rId80" display="https://zwiftinsider.com/uber-pretzel/"/>
    <hyperlink ref="B102" r:id="rId81" display="https://zwiftinsider.com/Volcano-Circuit-ccw/"/>
    <hyperlink ref="B101" r:id="rId82" display="https://zwiftinsider.com/Volcano-Circuit/"/>
    <hyperlink ref="B104" r:id="rId83" display="https://zwiftinsider.com/Volcano-Climb-after-party/"/>
    <hyperlink ref="B103" r:id="rId84" display="https://zwiftinsider.com/Volcano-Climb/"/>
    <hyperlink ref="B105" r:id="rId85" display="https://zwiftinsider.com/Volcano-flat/"/>
    <hyperlink ref="B106" r:id="rId86" display="https://zwiftinsider.com/watopias-waistband/"/>
    <hyperlink ref="B108" r:id="rId87" display="https://zwiftinsider.com/whole-lotta-lava/"/>
    <hyperlink ref="B110" r:id="rId88" display="https://zwiftinsider.com/duchy-estate/"/>
    <hyperlink ref="B109" r:id="rId89" display="https://zwiftinsider.com/harrogate-circuit/"/>
    <hyperlink ref="B111" r:id="rId90" display="https://zwiftinsider.com/harrogate-circuit/"/>
    <hyperlink ref="B112" r:id="rId91" display="https://zwiftinsider.com/queens-highway/"/>
    <hyperlink ref="B113" r:id="rId92" display="https://zwiftinsider.com/royal-pump-room-8/"/>
    <hyperlink ref="B114" r:id="rId93" display="https://zwiftinsider.com/tour-of-tewit-well/"/>
    <hyperlink ref="B1" r:id="rId94"/>
    <hyperlink ref="D1" r:id="rId95"/>
    <hyperlink ref="B5" r:id="rId96" display="https://zwiftinsider.com/bell-lap/"/>
    <hyperlink ref="B6" r:id="rId97" display="https://zwiftinsider.com/downtown-dolphin/"/>
  </hyperlinks>
  <pageMargins left="0.25" right="0.25" top="0.75" bottom="0.75" header="0.3" footer="0.3"/>
  <pageSetup scale="86" fitToHeight="0" orientation="portrait" r:id="rId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Routes</vt:lpstr>
      <vt:lpstr>change history</vt:lpstr>
      <vt:lpstr>OldRoutes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Glockler</dc:creator>
  <cp:lastModifiedBy>Chris Glockler</cp:lastModifiedBy>
  <cp:lastPrinted>2020-08-23T01:09:38Z</cp:lastPrinted>
  <dcterms:created xsi:type="dcterms:W3CDTF">2019-12-14T14:27:02Z</dcterms:created>
  <dcterms:modified xsi:type="dcterms:W3CDTF">2020-12-19T22:07:58Z</dcterms:modified>
</cp:coreProperties>
</file>